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11 -  Noviembre - 23\Compensación por Linea\"/>
    </mc:Choice>
  </mc:AlternateContent>
  <xr:revisionPtr revIDLastSave="0" documentId="14_{706606C0-D1AC-4E7E-ABD2-76130E4642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viembre" sheetId="5" r:id="rId1"/>
  </sheets>
  <definedNames>
    <definedName name="_xlnm._FilterDatabase" localSheetId="0" hidden="1">Noviembre!$A$7:$V$406</definedName>
    <definedName name="_xlnm.Print_Area" localSheetId="0">Noviembre!$A$1:$V$406</definedName>
    <definedName name="_xlnm.Print_Titles" localSheetId="0">Noviembre!$6:$7</definedName>
  </definedNames>
  <calcPr calcId="191029"/>
</workbook>
</file>

<file path=xl/calcChain.xml><?xml version="1.0" encoding="utf-8"?>
<calcChain xmlns="http://schemas.openxmlformats.org/spreadsheetml/2006/main">
  <c r="J406" i="5" l="1"/>
  <c r="Q406" i="5"/>
  <c r="H406" i="5" l="1"/>
  <c r="G406" i="5"/>
  <c r="R406" i="5" l="1"/>
  <c r="I406" i="5" l="1"/>
  <c r="T406" i="5" l="1"/>
  <c r="U406" i="5"/>
  <c r="S406" i="5"/>
  <c r="M406" i="5" l="1"/>
  <c r="K406" i="5" l="1"/>
  <c r="L406" i="5" l="1"/>
  <c r="N406" i="5"/>
  <c r="V344" i="5" l="1"/>
  <c r="V211" i="5" l="1"/>
  <c r="V324" i="5"/>
  <c r="V404" i="5"/>
  <c r="V343" i="5"/>
  <c r="V307" i="5"/>
  <c r="V377" i="5"/>
  <c r="V23" i="5"/>
  <c r="V301" i="5"/>
  <c r="V347" i="5"/>
  <c r="V375" i="5"/>
  <c r="V263" i="5"/>
  <c r="V200" i="5"/>
  <c r="V371" i="5"/>
  <c r="V286" i="5"/>
  <c r="V341" i="5"/>
  <c r="V272" i="5"/>
  <c r="V295" i="5"/>
  <c r="V274" i="5"/>
  <c r="V306" i="5"/>
  <c r="V278" i="5"/>
  <c r="V280" i="5"/>
  <c r="V387" i="5"/>
  <c r="V328" i="5"/>
  <c r="V338" i="5"/>
  <c r="V289" i="5"/>
  <c r="V380" i="5"/>
  <c r="V391" i="5"/>
  <c r="V383" i="5"/>
  <c r="V318" i="5"/>
  <c r="V374" i="5"/>
  <c r="V362" i="5"/>
  <c r="V345" i="5"/>
  <c r="V379" i="5"/>
  <c r="V337" i="5"/>
  <c r="V296" i="5"/>
  <c r="V342" i="5"/>
  <c r="V370" i="5"/>
  <c r="V398" i="5"/>
  <c r="V322" i="5"/>
  <c r="V279" i="5"/>
  <c r="V269" i="5"/>
  <c r="V285" i="5"/>
  <c r="V352" i="5"/>
  <c r="V302" i="5"/>
  <c r="V268" i="5"/>
  <c r="V336" i="5"/>
  <c r="V401" i="5"/>
  <c r="V197" i="5"/>
  <c r="V319" i="5"/>
  <c r="V11" i="5"/>
  <c r="V212" i="5"/>
  <c r="V284" i="5"/>
  <c r="V372" i="5"/>
  <c r="V283" i="5"/>
  <c r="V262" i="5"/>
  <c r="V143" i="5"/>
  <c r="V382" i="5"/>
  <c r="V368" i="5"/>
  <c r="V369" i="5"/>
  <c r="V155" i="5"/>
  <c r="V141" i="5"/>
  <c r="V281" i="5"/>
  <c r="V334" i="5"/>
  <c r="V373" i="5"/>
  <c r="V339" i="5"/>
  <c r="V333" i="5"/>
  <c r="V316" i="5"/>
  <c r="V271" i="5"/>
  <c r="V357" i="5"/>
  <c r="V329" i="5"/>
  <c r="V180" i="5"/>
  <c r="V241" i="5"/>
  <c r="V386" i="5"/>
  <c r="V330" i="5"/>
  <c r="V393" i="5"/>
  <c r="V348" i="5"/>
  <c r="V321" i="5"/>
  <c r="V392" i="5"/>
  <c r="V317" i="5"/>
  <c r="V275" i="5"/>
  <c r="V331" i="5"/>
  <c r="V364" i="5"/>
  <c r="V315" i="5"/>
  <c r="V297" i="5"/>
  <c r="V335" i="5"/>
  <c r="V327" i="5"/>
  <c r="V396" i="5"/>
  <c r="V384" i="5"/>
  <c r="V400" i="5"/>
  <c r="V313" i="5"/>
  <c r="V270" i="5"/>
  <c r="V378" i="5"/>
  <c r="V291" i="5"/>
  <c r="V154" i="5"/>
  <c r="V299" i="5"/>
  <c r="V38" i="5"/>
  <c r="V355" i="5"/>
  <c r="V312" i="5"/>
  <c r="V320" i="5"/>
  <c r="V350" i="5"/>
  <c r="V311" i="5"/>
  <c r="V276" i="5"/>
  <c r="V385" i="5"/>
  <c r="V314" i="5"/>
  <c r="V389" i="5"/>
  <c r="V178" i="5"/>
  <c r="V98" i="5"/>
  <c r="V305" i="5"/>
  <c r="V304" i="5"/>
  <c r="V310" i="5"/>
  <c r="V213" i="5"/>
  <c r="V399" i="5"/>
  <c r="V361" i="5"/>
  <c r="V140" i="5"/>
  <c r="V196" i="5"/>
  <c r="V340" i="5"/>
  <c r="V273" i="5"/>
  <c r="V277" i="5"/>
  <c r="V303" i="5"/>
  <c r="V323" i="5"/>
  <c r="V142" i="5"/>
  <c r="V300" i="5"/>
  <c r="V290" i="5"/>
  <c r="V367" i="5"/>
  <c r="V403" i="5"/>
  <c r="V376" i="5"/>
  <c r="V365" i="5"/>
  <c r="V349" i="5"/>
  <c r="V351" i="5"/>
  <c r="V388" i="5"/>
  <c r="V363" i="5"/>
  <c r="V198" i="5"/>
  <c r="V390" i="5"/>
  <c r="V282" i="5"/>
  <c r="V179" i="5"/>
  <c r="V381" i="5"/>
  <c r="V360" i="5"/>
  <c r="V346" i="5"/>
  <c r="V265" i="5"/>
  <c r="V366" i="5"/>
  <c r="V358" i="5"/>
  <c r="V395" i="5"/>
  <c r="V356" i="5"/>
  <c r="V394" i="5"/>
  <c r="V332" i="5"/>
  <c r="V402" i="5"/>
  <c r="V353" i="5"/>
  <c r="V405" i="5"/>
  <c r="V397" i="5"/>
  <c r="V326" i="5"/>
  <c r="V354" i="5"/>
  <c r="V292" i="5"/>
  <c r="V325" i="5"/>
  <c r="V261" i="5" l="1"/>
  <c r="P406" i="5"/>
  <c r="V288" i="5"/>
  <c r="L3" i="5" l="1"/>
  <c r="V217" i="5"/>
  <c r="V177" i="5"/>
  <c r="V54" i="5"/>
  <c r="V89" i="5"/>
  <c r="V199" i="5"/>
  <c r="V175" i="5"/>
  <c r="V82" i="5"/>
  <c r="V35" i="5"/>
  <c r="V32" i="5"/>
  <c r="V223" i="5"/>
  <c r="V19" i="5"/>
  <c r="V81" i="5"/>
  <c r="V188" i="5"/>
  <c r="V20" i="5"/>
  <c r="V126" i="5"/>
  <c r="V163" i="5"/>
  <c r="V162" i="5"/>
  <c r="V191" i="5"/>
  <c r="V134" i="5"/>
  <c r="V21" i="5"/>
  <c r="V24" i="5"/>
  <c r="V15" i="5"/>
  <c r="V36" i="5"/>
  <c r="V45" i="5"/>
  <c r="V224" i="5"/>
  <c r="V166" i="5"/>
  <c r="V55" i="5"/>
  <c r="V129" i="5"/>
  <c r="V118" i="5"/>
  <c r="V9" i="5"/>
  <c r="V80" i="5"/>
  <c r="V171" i="5"/>
  <c r="V49" i="5"/>
  <c r="V248" i="5"/>
  <c r="V225" i="5"/>
  <c r="V226" i="5"/>
  <c r="V244" i="5"/>
  <c r="V247" i="5"/>
  <c r="V135" i="5"/>
  <c r="V249" i="5"/>
  <c r="V22" i="5"/>
  <c r="V56" i="5"/>
  <c r="V117" i="5"/>
  <c r="V186" i="5"/>
  <c r="V16" i="5"/>
  <c r="V31" i="5"/>
  <c r="V150" i="5"/>
  <c r="V246" i="5"/>
  <c r="V57" i="5"/>
  <c r="V203" i="5"/>
  <c r="V227" i="5"/>
  <c r="V34" i="5"/>
  <c r="V245" i="5"/>
  <c r="V18" i="5"/>
  <c r="V232" i="5"/>
  <c r="V228" i="5"/>
  <c r="V48" i="5"/>
  <c r="V229" i="5"/>
  <c r="V152" i="5"/>
  <c r="V230" i="5"/>
  <c r="V176" i="5"/>
  <c r="V10" i="5"/>
  <c r="V174" i="5"/>
  <c r="V157" i="5"/>
  <c r="V148" i="5"/>
  <c r="V153" i="5"/>
  <c r="V17" i="5"/>
  <c r="V165" i="5"/>
  <c r="V173" i="5"/>
  <c r="V125" i="5"/>
  <c r="V167" i="5"/>
  <c r="V146" i="5"/>
  <c r="V63" i="5"/>
  <c r="V187" i="5"/>
  <c r="V50" i="5" l="1"/>
  <c r="V359" i="5"/>
  <c r="V308" i="5"/>
  <c r="V266" i="5"/>
  <c r="V264" i="5"/>
  <c r="V202" i="5"/>
  <c r="V267" i="5"/>
  <c r="V294" i="5"/>
  <c r="V298" i="5"/>
  <c r="V293" i="5"/>
  <c r="V287" i="5"/>
  <c r="V309" i="5"/>
  <c r="V8" i="5" l="1"/>
  <c r="V184" i="5" l="1"/>
  <c r="V97" i="5"/>
  <c r="V77" i="5"/>
  <c r="V72" i="5"/>
  <c r="V79" i="5"/>
  <c r="V109" i="5"/>
  <c r="V144" i="5"/>
  <c r="V102" i="5"/>
  <c r="V87" i="5"/>
  <c r="V71" i="5"/>
  <c r="V67" i="5"/>
  <c r="V161" i="5"/>
  <c r="V14" i="5"/>
  <c r="V99" i="5"/>
  <c r="V168" i="5"/>
  <c r="V119" i="5"/>
  <c r="V86" i="5"/>
  <c r="V130" i="5"/>
  <c r="V104" i="5"/>
  <c r="V218" i="5"/>
  <c r="V231" i="5"/>
  <c r="V222" i="5"/>
  <c r="V37" i="5"/>
  <c r="V206" i="5"/>
  <c r="V133" i="5"/>
  <c r="V205" i="5"/>
  <c r="V183" i="5"/>
  <c r="V145" i="5"/>
  <c r="V66" i="5"/>
  <c r="V215" i="5"/>
  <c r="V43" i="5"/>
  <c r="V113" i="5"/>
  <c r="V132" i="5"/>
  <c r="V115" i="5"/>
  <c r="V128" i="5"/>
  <c r="V42" i="5" l="1"/>
  <c r="V185" i="5"/>
  <c r="V53" i="5"/>
  <c r="V74" i="5"/>
  <c r="V58" i="5"/>
  <c r="V91" i="5"/>
  <c r="V156" i="5"/>
  <c r="V88" i="5"/>
  <c r="V137" i="5"/>
  <c r="V83" i="5"/>
  <c r="V122" i="5"/>
  <c r="V70" i="5"/>
  <c r="V108" i="5"/>
  <c r="V121" i="5"/>
  <c r="V131" i="5"/>
  <c r="V103" i="5"/>
  <c r="V158" i="5"/>
  <c r="V221" i="5"/>
  <c r="V124" i="5"/>
  <c r="V73" i="5"/>
  <c r="V52" i="5"/>
  <c r="V90" i="5"/>
  <c r="V201" i="5"/>
  <c r="V33" i="5"/>
  <c r="V219" i="5"/>
  <c r="V160" i="5"/>
  <c r="V101" i="5"/>
  <c r="V68" i="5"/>
  <c r="V259" i="5"/>
  <c r="V110" i="5"/>
  <c r="V41" i="5"/>
  <c r="V239" i="5"/>
  <c r="V220" i="5"/>
  <c r="V39" i="5"/>
  <c r="V235" i="5"/>
  <c r="V233" i="5"/>
  <c r="V85" i="5"/>
  <c r="V116" i="5"/>
  <c r="V169" i="5"/>
  <c r="V251" i="5"/>
  <c r="V123" i="5"/>
  <c r="V30" i="5"/>
  <c r="V136" i="5"/>
  <c r="V234" i="5"/>
  <c r="V26" i="5"/>
  <c r="V114" i="5"/>
  <c r="V69" i="5"/>
  <c r="V27" i="5"/>
  <c r="V240" i="5"/>
  <c r="V204" i="5"/>
  <c r="V189" i="5"/>
  <c r="V78" i="5"/>
  <c r="V192" i="5"/>
  <c r="V190" i="5"/>
  <c r="V100" i="5"/>
  <c r="V214" i="5"/>
  <c r="V40" i="5"/>
  <c r="V29" i="5"/>
  <c r="V170" i="5"/>
  <c r="V120" i="5"/>
  <c r="V138" i="5"/>
  <c r="V76" i="5"/>
  <c r="V64" i="5"/>
  <c r="V164" i="5"/>
  <c r="V65" i="5"/>
  <c r="V149" i="5"/>
  <c r="V51" i="5"/>
  <c r="V44" i="5"/>
  <c r="V84" i="5"/>
  <c r="V59" i="5"/>
  <c r="V28" i="5"/>
  <c r="V96" i="5"/>
  <c r="V256" i="5"/>
  <c r="V252" i="5"/>
  <c r="V253" i="5"/>
  <c r="V258" i="5"/>
  <c r="V254" i="5"/>
  <c r="V257" i="5"/>
  <c r="V13" i="5" l="1"/>
  <c r="V95" i="5"/>
  <c r="V111" i="5"/>
  <c r="V47" i="5"/>
  <c r="V94" i="5"/>
  <c r="V236" i="5"/>
  <c r="V207" i="5"/>
  <c r="V194" i="5"/>
  <c r="V105" i="5"/>
  <c r="V216" i="5"/>
  <c r="V237" i="5"/>
  <c r="V62" i="5"/>
  <c r="V147" i="5"/>
  <c r="V243" i="5"/>
  <c r="V210" i="5"/>
  <c r="V112" i="5"/>
  <c r="V159" i="5"/>
  <c r="V127" i="5"/>
  <c r="V182" i="5"/>
  <c r="V172" i="5"/>
  <c r="V139" i="5"/>
  <c r="V106" i="5"/>
  <c r="V208" i="5"/>
  <c r="V107" i="5"/>
  <c r="V260" i="5"/>
  <c r="V209" i="5"/>
  <c r="V255" i="5"/>
  <c r="V75" i="5"/>
  <c r="V93" i="5"/>
  <c r="V181" i="5"/>
  <c r="V238" i="5"/>
  <c r="V195" i="5"/>
  <c r="V92" i="5"/>
  <c r="V61" i="5"/>
  <c r="V250" i="5"/>
  <c r="V46" i="5"/>
  <c r="V193" i="5"/>
  <c r="V242" i="5"/>
  <c r="V60" i="5" l="1"/>
  <c r="V12" i="5"/>
  <c r="V25" i="5"/>
  <c r="V151" i="5" l="1"/>
  <c r="V406" i="5" s="1"/>
  <c r="O406" i="5" l="1"/>
  <c r="L2" i="5" s="1"/>
  <c r="L4" i="5"/>
</calcChain>
</file>

<file path=xl/sharedStrings.xml><?xml version="1.0" encoding="utf-8"?>
<sst xmlns="http://schemas.openxmlformats.org/spreadsheetml/2006/main" count="2412" uniqueCount="789">
  <si>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</si>
  <si>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</si>
  <si>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</si>
  <si>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</si>
  <si>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</si>
  <si>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</si>
  <si>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</si>
  <si>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</si>
  <si>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</si>
  <si>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</si>
  <si>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</si>
  <si>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</si>
  <si>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</si>
  <si>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</si>
  <si>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</si>
  <si>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</si>
  <si>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</si>
  <si>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</si>
  <si>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</si>
  <si>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</si>
  <si>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</si>
  <si>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</si>
  <si>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</si>
  <si>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</si>
  <si>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</si>
  <si>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</si>
  <si>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</si>
  <si>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</si>
  <si>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</si>
  <si>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</si>
  <si>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</si>
  <si>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</si>
  <si>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</si>
  <si>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</si>
  <si>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</si>
  <si>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</si>
  <si>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</si>
  <si>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</si>
  <si>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</si>
  <si>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</si>
  <si>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</si>
  <si>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</si>
  <si>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</si>
  <si>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</si>
  <si>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</si>
  <si>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</si>
  <si>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</si>
  <si>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</si>
  <si>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</si>
  <si>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</si>
  <si>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</si>
  <si>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</si>
  <si>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</si>
  <si>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</si>
  <si>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</si>
  <si>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</si>
  <si>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</si>
  <si>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</si>
  <si>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</si>
  <si>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</si>
  <si>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</si>
  <si>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</si>
  <si>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</si>
  <si>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</si>
  <si>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</si>
  <si>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</si>
  <si>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</si>
  <si>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</si>
  <si>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</si>
  <si>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</si>
  <si>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</si>
  <si>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</si>
  <si>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</si>
  <si>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</si>
  <si>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</si>
  <si>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</si>
  <si>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</si>
  <si>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</si>
  <si>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</si>
  <si>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</si>
  <si>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</si>
  <si>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</si>
  <si>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</si>
  <si>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</si>
  <si>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</si>
  <si>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</si>
  <si>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</si>
  <si>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</si>
  <si>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</si>
  <si>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</si>
  <si>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</si>
  <si>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</si>
  <si>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</si>
  <si>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</si>
  <si>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</si>
  <si>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</si>
  <si>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</si>
  <si>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</si>
  <si>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</si>
  <si>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</si>
  <si>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</si>
  <si>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</si>
  <si>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</si>
  <si>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</si>
  <si>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</si>
  <si>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</si>
  <si>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</si>
  <si>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</si>
  <si>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</si>
  <si>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</si>
  <si>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</si>
  <si>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</si>
  <si>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</si>
  <si>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</si>
  <si>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</si>
  <si>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</si>
  <si>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</si>
  <si>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</si>
  <si>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</si>
  <si>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</si>
  <si>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</si>
  <si>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</si>
  <si>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</si>
  <si>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</si>
  <si>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</si>
  <si>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</si>
  <si>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</si>
  <si>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</si>
  <si>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</si>
  <si>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</si>
  <si>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</si>
  <si>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</si>
  <si>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</si>
  <si>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</si>
  <si>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</si>
  <si>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</si>
  <si>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</si>
  <si>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</si>
  <si>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</si>
  <si>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</si>
  <si>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</si>
  <si>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</si>
  <si>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</si>
  <si>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</si>
  <si>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</si>
  <si>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</si>
  <si>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</si>
  <si>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</si>
  <si>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</si>
  <si>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</si>
  <si>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</si>
  <si>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</si>
  <si>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</si>
  <si>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</si>
  <si>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</si>
  <si>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</si>
  <si>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</si>
  <si>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</si>
  <si>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</si>
  <si>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</si>
  <si>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</si>
  <si>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</si>
  <si>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</si>
  <si>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</si>
  <si>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</si>
  <si>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</si>
  <si>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</si>
  <si>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</si>
  <si>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</si>
  <si>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</si>
  <si>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</si>
  <si>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</si>
  <si>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</si>
  <si>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</si>
  <si>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</si>
  <si>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</si>
  <si>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</si>
  <si>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</si>
  <si>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</si>
  <si>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</si>
  <si>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</si>
  <si>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</si>
  <si>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</si>
  <si>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</si>
  <si>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</si>
  <si>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</si>
  <si>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</si>
  <si>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</si>
  <si>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</si>
  <si>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</si>
  <si>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</si>
  <si>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</si>
  <si>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</si>
  <si>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</si>
  <si>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</si>
  <si>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</si>
  <si>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</si>
  <si>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</si>
  <si>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</si>
  <si>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</si>
  <si>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</si>
  <si>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</si>
  <si>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</si>
  <si>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</si>
  <si>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</si>
  <si>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</si>
  <si>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</si>
  <si>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</si>
  <si>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</si>
  <si>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</si>
  <si>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</si>
  <si>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</si>
  <si>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</si>
  <si>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</si>
  <si>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</si>
  <si>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</si>
  <si>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</si>
  <si>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</si>
  <si>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</si>
  <si>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</si>
  <si>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</si>
  <si>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</si>
  <si>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</si>
  <si>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</si>
  <si>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</si>
  <si>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</si>
  <si>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</si>
  <si>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</si>
  <si>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</si>
  <si>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</si>
  <si>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</si>
  <si>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</si>
  <si>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</si>
  <si>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</si>
  <si>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</si>
  <si>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</si>
  <si>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</si>
  <si>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</si>
  <si>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</si>
  <si>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</si>
  <si>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</si>
  <si>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</si>
  <si>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</si>
  <si>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</si>
  <si>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</si>
  <si>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</si>
  <si>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</si>
  <si>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</si>
  <si>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</si>
  <si>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</si>
  <si>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</si>
  <si>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</si>
  <si>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</si>
  <si>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</si>
  <si>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</si>
  <si>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</si>
  <si>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</si>
  <si>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</si>
  <si>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</si>
  <si>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</si>
  <si>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</si>
  <si>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</si>
  <si>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</si>
  <si>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</si>
  <si>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</si>
  <si>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</si>
  <si>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</si>
  <si>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</si>
  <si>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</si>
  <si>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</si>
  <si>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</si>
  <si>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</si>
  <si>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</si>
  <si>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</si>
  <si>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</si>
  <si>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</si>
  <si>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</si>
  <si>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</si>
  <si>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</si>
  <si>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</si>
  <si>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</si>
  <si>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</si>
  <si>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</si>
  <si>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</si>
  <si>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</si>
  <si>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</si>
  <si>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</si>
  <si>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</si>
  <si>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</si>
  <si>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</si>
  <si>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</si>
  <si>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</si>
  <si>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</si>
  <si>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</si>
  <si>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</si>
  <si>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</si>
  <si>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</si>
  <si>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</si>
  <si>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</si>
  <si>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</si>
  <si>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</si>
  <si>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</si>
  <si>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</si>
  <si>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</si>
  <si>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</si>
  <si>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</si>
  <si>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</si>
  <si>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</si>
  <si>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</si>
  <si>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</si>
  <si>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</si>
  <si>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</si>
  <si>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</si>
  <si>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</si>
  <si>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</si>
  <si>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</si>
  <si>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</si>
  <si>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</si>
  <si>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</si>
  <si>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</si>
  <si>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</si>
  <si>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</si>
  <si>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</si>
  <si>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</si>
  <si>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</si>
  <si>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</si>
  <si>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</si>
  <si>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</si>
  <si>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</si>
  <si>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</si>
  <si>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</si>
  <si>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</si>
  <si>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</si>
  <si>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</si>
  <si>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</si>
  <si>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</si>
  <si>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</si>
  <si>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</si>
  <si>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</si>
  <si>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</si>
  <si>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</si>
  <si>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</si>
  <si>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</si>
  <si>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</si>
  <si>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</si>
  <si>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</si>
  <si>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</si>
  <si>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</si>
  <si>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</si>
  <si>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</si>
  <si>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</si>
  <si>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</si>
  <si>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</si>
  <si>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</si>
  <si>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</si>
  <si>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</si>
  <si>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</si>
  <si>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</si>
  <si>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</si>
  <si>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</si>
  <si>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</si>
  <si>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</si>
  <si>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</si>
  <si>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</si>
  <si>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</si>
  <si>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</si>
  <si>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</si>
  <si>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</si>
  <si>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</si>
  <si>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</si>
  <si>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</si>
  <si>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</si>
  <si>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</si>
  <si>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</si>
  <si>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</si>
  <si>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</si>
  <si>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</si>
  <si>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</si>
  <si>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</si>
  <si>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</si>
  <si>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</si>
  <si>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</si>
  <si>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</si>
  <si>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</si>
  <si>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</si>
  <si>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</si>
  <si>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</si>
  <si>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</si>
  <si>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</si>
  <si>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</si>
  <si>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</si>
  <si>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</si>
  <si>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</si>
  <si>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</si>
  <si>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</si>
  <si>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</si>
  <si>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</si>
  <si>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</si>
  <si>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</si>
  <si>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</si>
  <si>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</si>
  <si>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</si>
  <si>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</si>
  <si>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</si>
  <si>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</si>
  <si>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</si>
  <si>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</si>
  <si>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</si>
  <si>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</si>
  <si>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</si>
  <si>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</si>
  <si>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</si>
  <si>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</si>
  <si>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</si>
  <si>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</si>
  <si>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</si>
  <si>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</si>
  <si>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</si>
  <si>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</si>
  <si>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</si>
  <si>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</si>
  <si>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</si>
  <si>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</si>
  <si>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</si>
  <si>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</si>
  <si>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</si>
  <si>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</si>
  <si>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</si>
  <si>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</si>
  <si>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</si>
  <si>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</si>
  <si>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</si>
  <si>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</si>
  <si>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</si>
  <si>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</si>
  <si>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</si>
  <si>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</si>
  <si>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</si>
  <si>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</si>
  <si>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</si>
  <si>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</si>
  <si>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</si>
  <si>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</si>
  <si>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</si>
  <si>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</si>
  <si>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</si>
  <si>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</si>
  <si>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</si>
  <si>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</si>
  <si>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</si>
  <si>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</si>
  <si>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</si>
  <si>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</si>
  <si>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</si>
  <si>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</si>
  <si>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</si>
  <si>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</si>
  <si>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</si>
  <si>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</si>
  <si>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</si>
  <si>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</si>
  <si>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</si>
  <si>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</si>
  <si>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</si>
  <si>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</si>
  <si>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</si>
  <si>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</si>
  <si>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</si>
  <si>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</si>
  <si>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</si>
  <si>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</si>
  <si>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</si>
  <si>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</si>
  <si>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</si>
  <si>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</si>
  <si>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</si>
  <si>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</si>
  <si>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</si>
  <si>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</si>
  <si>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</si>
  <si>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</si>
  <si>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</si>
  <si>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</si>
  <si>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</si>
  <si>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</si>
  <si>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</si>
  <si>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</si>
  <si>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</si>
  <si>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</si>
  <si>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</si>
  <si>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</si>
  <si>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</si>
  <si>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</si>
  <si>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</si>
  <si>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</si>
  <si>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</si>
  <si>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</si>
  <si>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</si>
  <si>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</si>
  <si>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</si>
  <si>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</si>
  <si>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</si>
  <si>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</si>
  <si>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</si>
  <si>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</si>
  <si>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</si>
  <si>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</si>
  <si>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</si>
  <si>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</si>
  <si>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</si>
  <si>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</si>
  <si>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</si>
  <si>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</si>
  <si>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</si>
  <si>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</si>
  <si>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</si>
  <si>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</si>
  <si>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</si>
  <si>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</si>
  <si>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</si>
  <si>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</si>
  <si>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</si>
  <si>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</si>
  <si>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</si>
  <si>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</si>
  <si>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</si>
  <si>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</si>
  <si>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</si>
  <si>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</si>
  <si>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</si>
  <si>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</si>
  <si>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</si>
  <si>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</si>
  <si>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</si>
  <si>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</si>
  <si>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</si>
  <si>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</si>
  <si>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</si>
  <si>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</si>
  <si>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</si>
  <si>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</si>
  <si>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</si>
  <si>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</si>
  <si>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</si>
  <si>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</si>
  <si>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</si>
  <si>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</si>
  <si>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</si>
  <si>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</si>
  <si>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</si>
  <si>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</si>
  <si>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</si>
  <si>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</si>
  <si>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</si>
  <si>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</si>
  <si>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</si>
  <si>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</si>
  <si>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</si>
  <si>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</si>
  <si>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</si>
  <si>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</si>
  <si>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</si>
  <si>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</si>
  <si>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</si>
  <si>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</si>
  <si>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</si>
  <si>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</si>
  <si>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</si>
  <si>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</si>
  <si>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</si>
  <si>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</si>
  <si>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</si>
  <si>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</si>
  <si>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</si>
  <si>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</si>
  <si>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</si>
  <si>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</si>
  <si>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</si>
  <si>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</si>
  <si>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</si>
  <si>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</si>
  <si>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</si>
  <si>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</si>
  <si>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</si>
  <si>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</si>
  <si>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</si>
  <si>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</si>
  <si>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</si>
  <si>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</si>
  <si>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</si>
  <si>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</si>
  <si>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</si>
  <si>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</si>
  <si>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</si>
  <si>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</si>
  <si>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</si>
  <si>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</si>
  <si>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</si>
  <si>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</si>
  <si>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</si>
  <si>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</si>
  <si>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</si>
  <si>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</si>
  <si>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</si>
  <si>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</si>
  <si>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</si>
  <si>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</si>
  <si>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</si>
  <si>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</si>
  <si>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</si>
  <si>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</si>
  <si>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</si>
  <si>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</si>
  <si>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</si>
  <si>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</si>
  <si>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</si>
  <si>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</si>
  <si>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</si>
  <si>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</si>
  <si>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</si>
  <si>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</si>
  <si>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</si>
  <si>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</si>
  <si>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</si>
  <si>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</si>
  <si>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</si>
  <si>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</si>
  <si>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</si>
  <si>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</si>
  <si>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</si>
  <si>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</si>
  <si>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</si>
  <si>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</si>
  <si>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</si>
  <si>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</si>
  <si>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</si>
  <si>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</si>
  <si>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</si>
  <si>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</si>
  <si>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</si>
  <si>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</si>
  <si>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</si>
  <si>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</si>
  <si>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</si>
  <si>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</si>
  <si>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</si>
  <si>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</si>
  <si>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</si>
  <si>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</si>
  <si>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</si>
  <si>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</si>
  <si>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</si>
  <si>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</si>
  <si>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</si>
  <si>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</si>
  <si>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</si>
  <si>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</si>
  <si>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</si>
  <si>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</si>
  <si>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</si>
  <si>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</si>
  <si>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</si>
  <si>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</si>
  <si>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</si>
  <si>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</si>
  <si>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</si>
  <si>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</si>
  <si>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</si>
  <si>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</si>
  <si>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</si>
  <si>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</si>
  <si>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</si>
  <si>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</si>
  <si>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</si>
  <si>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</si>
  <si>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</si>
  <si>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</si>
  <si>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</si>
  <si>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</si>
  <si>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</si>
  <si>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</si>
  <si>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</si>
  <si>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</si>
  <si>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</si>
  <si>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</si>
  <si>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</si>
  <si>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</si>
  <si>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</si>
  <si>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</si>
  <si>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</si>
  <si>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</si>
  <si>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</si>
  <si>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</si>
  <si>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</si>
  <si>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</si>
  <si>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</si>
  <si>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</si>
  <si>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</si>
  <si>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</si>
  <si>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</si>
  <si>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</si>
  <si>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</si>
  <si>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</si>
  <si>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</si>
  <si>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</si>
  <si>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</si>
  <si>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</si>
  <si>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</si>
  <si>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</si>
  <si>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</si>
  <si>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</si>
  <si>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</si>
  <si>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</si>
  <si>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</si>
  <si>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</si>
  <si>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</si>
  <si>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</si>
  <si>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</si>
  <si>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</si>
  <si>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</si>
  <si>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</si>
  <si>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</si>
  <si>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</si>
  <si>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</si>
  <si>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</si>
  <si>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</si>
  <si>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</si>
  <si>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</si>
  <si>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</si>
  <si>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</si>
  <si>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</si>
  <si>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</si>
  <si>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</si>
  <si>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</si>
  <si>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</si>
  <si>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</si>
  <si>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</si>
  <si>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</si>
  <si>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</si>
  <si>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</si>
  <si>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</si>
  <si>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</si>
  <si>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</si>
  <si>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</si>
  <si>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</si>
  <si>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</si>
  <si>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</si>
  <si>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</si>
  <si>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</si>
  <si>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</si>
  <si>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</si>
  <si>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</si>
  <si>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</si>
  <si>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</si>
  <si>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</si>
  <si>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</si>
  <si>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</si>
  <si>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</si>
  <si>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</si>
  <si>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</si>
  <si>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</si>
  <si>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</si>
  <si>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</si>
  <si>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</si>
  <si>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</si>
  <si>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</si>
  <si>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</si>
  <si>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</si>
  <si>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</si>
  <si>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</si>
  <si>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</si>
  <si>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</si>
  <si>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</si>
  <si>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</si>
  <si>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</si>
  <si>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</si>
  <si>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</si>
  <si>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</si>
  <si>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</si>
  <si>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</si>
  <si>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</si>
  <si>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</si>
  <si>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</si>
  <si>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</si>
  <si>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</si>
  <si>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</si>
  <si>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</si>
  <si>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Noviembre de 2023</t>
  </si>
  <si>
    <t>Pagos compensaciones AMBA por línea del mes de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</si>
</sst>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7" borderId="2" xfId="0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1"/>
  <sheetViews>
    <sheetView tabSelected="1" zoomScale="115" zoomScaleNormal="115" workbookViewId="0">
      <pane xSplit="5" ySplit="7" topLeftCell="F390" activePane="bottomRight" state="frozen"/>
      <selection pane="topRight" activeCell="F1" sqref="F1"/>
      <selection pane="bottomLeft" activeCell="A3" sqref="A3"/>
      <selection pane="bottomRight" activeCell="A411" sqref="A411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1" width="17.7109375" customWidth="1"/>
    <col min="22" max="22" width="18.28515625" bestFit="1" customWidth="1"/>
    <col min="23" max="23" width="18" style="22" bestFit="1" customWidth="1"/>
    <col min="25" max="26" width="16.85546875" bestFit="1" customWidth="1"/>
    <col min="27" max="28" width="18.140625" bestFit="1" customWidth="1"/>
  </cols>
  <sheetData>
    <row r="1" spans="1:23" ht="18.75" x14ac:dyDescent="0.3">
      <c r="G1" s="32" t="s">
        <v>761</v>
      </c>
      <c r="H1" s="32"/>
      <c r="I1" s="32"/>
      <c r="J1" s="32"/>
      <c r="K1" s="32"/>
      <c r="L1" s="32"/>
      <c r="M1" s="32"/>
    </row>
    <row r="2" spans="1:23" ht="18.75" x14ac:dyDescent="0.3">
      <c r="A2" s="2"/>
      <c r="G2" s="23" t="s">
        <v>762</v>
      </c>
      <c r="H2" s="24"/>
      <c r="I2" s="24"/>
      <c r="J2" s="24"/>
      <c r="K2" s="25"/>
      <c r="L2" s="33">
        <f>+G406+J406+K406+L406+O406+S406</f>
        <v>44308940089.026245</v>
      </c>
      <c r="M2" s="34"/>
    </row>
    <row r="3" spans="1:23" ht="18.75" x14ac:dyDescent="0.3">
      <c r="A3" s="2"/>
      <c r="G3" s="26" t="s">
        <v>763</v>
      </c>
      <c r="H3" s="27"/>
      <c r="I3" s="27"/>
      <c r="J3" s="27"/>
      <c r="K3" s="28"/>
      <c r="L3" s="33">
        <f>+H406+M406+P406+T406</f>
        <v>4300000000</v>
      </c>
      <c r="M3" s="34"/>
      <c r="N3" s="15"/>
      <c r="O3" s="15"/>
    </row>
    <row r="4" spans="1:23" ht="18.75" x14ac:dyDescent="0.3">
      <c r="A4" s="2"/>
      <c r="B4" s="2"/>
      <c r="C4" s="2"/>
      <c r="G4" s="29" t="s">
        <v>764</v>
      </c>
      <c r="H4" s="30"/>
      <c r="I4" s="30"/>
      <c r="J4" s="30"/>
      <c r="K4" s="31"/>
      <c r="L4" s="33">
        <f>+I406+N406+Q406+R406+U406</f>
        <v>37402904486.355484</v>
      </c>
      <c r="M4" s="34"/>
    </row>
    <row r="6" spans="1:23" x14ac:dyDescent="0.25">
      <c r="A6" s="3" t="s">
        <v>788</v>
      </c>
      <c r="V6" s="10" t="s">
        <v>787</v>
      </c>
    </row>
    <row r="7" spans="1:23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748</v>
      </c>
      <c r="G7" s="11" t="s">
        <v>746</v>
      </c>
      <c r="H7" s="20" t="s">
        <v>747</v>
      </c>
      <c r="I7" s="13" t="s">
        <v>757</v>
      </c>
      <c r="J7" s="11" t="s">
        <v>749</v>
      </c>
      <c r="K7" s="11" t="s">
        <v>752</v>
      </c>
      <c r="L7" s="11" t="s">
        <v>774</v>
      </c>
      <c r="M7" s="12" t="s">
        <v>750</v>
      </c>
      <c r="N7" s="13" t="s">
        <v>751</v>
      </c>
      <c r="O7" s="11" t="s">
        <v>753</v>
      </c>
      <c r="P7" s="12" t="s">
        <v>754</v>
      </c>
      <c r="Q7" s="13" t="s">
        <v>755</v>
      </c>
      <c r="R7" s="13" t="s">
        <v>756</v>
      </c>
      <c r="S7" s="11" t="s">
        <v>758</v>
      </c>
      <c r="T7" s="12" t="s">
        <v>759</v>
      </c>
      <c r="U7" s="13" t="s">
        <v>760</v>
      </c>
      <c r="V7" s="21" t="s">
        <v>738</v>
      </c>
    </row>
    <row r="8" spans="1:23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765</v>
      </c>
      <c r="G8" s="18">
        <v>0</v>
      </c>
      <c r="H8" s="5">
        <v>0</v>
      </c>
      <c r="I8" s="19">
        <v>43668786.439997368</v>
      </c>
      <c r="J8" s="5">
        <v>3198466.0180994999</v>
      </c>
      <c r="K8" s="5">
        <v>1741713.0588235001</v>
      </c>
      <c r="L8" s="5">
        <v>0</v>
      </c>
      <c r="M8" s="5">
        <v>0</v>
      </c>
      <c r="N8" s="6">
        <v>20754708.743449543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702306</v>
      </c>
      <c r="V8" s="7">
        <f t="shared" ref="V8:V71" si="0">+SUM(G8:U8)</f>
        <v>70065980.260369912</v>
      </c>
      <c r="W8"/>
    </row>
    <row r="9" spans="1:23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765</v>
      </c>
      <c r="G9" s="18">
        <v>0</v>
      </c>
      <c r="H9" s="5">
        <v>0</v>
      </c>
      <c r="I9" s="19">
        <v>172238860.5205164</v>
      </c>
      <c r="J9" s="5">
        <v>13281839.538462</v>
      </c>
      <c r="K9" s="5">
        <v>5094566.5067873001</v>
      </c>
      <c r="L9" s="5">
        <v>0</v>
      </c>
      <c r="M9" s="5">
        <v>0</v>
      </c>
      <c r="N9" s="6">
        <v>99734577.671336398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2656162.7623633421</v>
      </c>
      <c r="V9" s="7">
        <f t="shared" si="0"/>
        <v>293006006.99946541</v>
      </c>
      <c r="W9"/>
    </row>
    <row r="10" spans="1:23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765</v>
      </c>
      <c r="G10" s="18">
        <v>0</v>
      </c>
      <c r="H10" s="5">
        <v>0</v>
      </c>
      <c r="I10" s="19">
        <v>22402822.435764156</v>
      </c>
      <c r="J10" s="5">
        <v>1330575.6651584001</v>
      </c>
      <c r="K10" s="5">
        <v>614463.88235294004</v>
      </c>
      <c r="L10" s="5">
        <v>0</v>
      </c>
      <c r="M10" s="5">
        <v>0</v>
      </c>
      <c r="N10" s="6">
        <v>9621073.6191038266</v>
      </c>
      <c r="O10" s="6">
        <v>0</v>
      </c>
      <c r="P10" s="6">
        <v>0</v>
      </c>
      <c r="Q10" s="6">
        <v>-339935.12516896642</v>
      </c>
      <c r="R10" s="6">
        <v>0</v>
      </c>
      <c r="S10" s="6">
        <v>0</v>
      </c>
      <c r="T10" s="6">
        <v>0</v>
      </c>
      <c r="U10" s="6">
        <v>345482.67763665749</v>
      </c>
      <c r="V10" s="7">
        <f t="shared" si="0"/>
        <v>33974483.154847018</v>
      </c>
      <c r="W10"/>
    </row>
    <row r="11" spans="1:23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768</v>
      </c>
      <c r="G11" s="18">
        <v>0</v>
      </c>
      <c r="H11" s="5">
        <v>0</v>
      </c>
      <c r="I11" s="19">
        <v>129478628.28560419</v>
      </c>
      <c r="J11" s="5">
        <v>10343193.076923</v>
      </c>
      <c r="K11" s="5">
        <v>5325967.9819005001</v>
      </c>
      <c r="L11" s="5">
        <v>0</v>
      </c>
      <c r="M11" s="5">
        <v>0</v>
      </c>
      <c r="N11" s="6">
        <v>124101021.53085825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2696247.9153392948</v>
      </c>
      <c r="V11" s="7">
        <f t="shared" si="0"/>
        <v>271945058.79062527</v>
      </c>
      <c r="W11"/>
    </row>
    <row r="12" spans="1:23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767</v>
      </c>
      <c r="G12" s="18">
        <v>0</v>
      </c>
      <c r="H12" s="5">
        <v>0</v>
      </c>
      <c r="I12" s="19">
        <v>48620911.279497735</v>
      </c>
      <c r="J12" s="5">
        <v>2010938.0090498</v>
      </c>
      <c r="K12" s="5">
        <v>794508.15384615003</v>
      </c>
      <c r="L12" s="5">
        <v>0</v>
      </c>
      <c r="M12" s="5">
        <v>0</v>
      </c>
      <c r="N12" s="6">
        <v>18816641.663454719</v>
      </c>
      <c r="O12" s="6">
        <v>0</v>
      </c>
      <c r="P12" s="6">
        <v>0</v>
      </c>
      <c r="Q12" s="6">
        <v>-7987038.7313478254</v>
      </c>
      <c r="R12" s="6">
        <v>0</v>
      </c>
      <c r="S12" s="6">
        <v>0</v>
      </c>
      <c r="T12" s="6">
        <v>0</v>
      </c>
      <c r="U12" s="6">
        <v>1237169.0703882717</v>
      </c>
      <c r="V12" s="7">
        <f t="shared" si="0"/>
        <v>63493129.444888845</v>
      </c>
      <c r="W12"/>
    </row>
    <row r="13" spans="1:23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767</v>
      </c>
      <c r="G13" s="18">
        <v>0</v>
      </c>
      <c r="H13" s="5">
        <v>0</v>
      </c>
      <c r="I13" s="19">
        <v>66439708.362941951</v>
      </c>
      <c r="J13" s="5">
        <v>3644730.6153846001</v>
      </c>
      <c r="K13" s="5">
        <v>1616372.8868778001</v>
      </c>
      <c r="L13" s="5">
        <v>0</v>
      </c>
      <c r="M13" s="5">
        <v>0</v>
      </c>
      <c r="N13" s="6">
        <v>31614107.54626134</v>
      </c>
      <c r="O13" s="6">
        <v>0</v>
      </c>
      <c r="P13" s="6">
        <v>0</v>
      </c>
      <c r="Q13" s="6">
        <v>-6232414.8625562992</v>
      </c>
      <c r="R13" s="6">
        <v>0</v>
      </c>
      <c r="S13" s="6">
        <v>0</v>
      </c>
      <c r="T13" s="6">
        <v>0</v>
      </c>
      <c r="U13" s="6">
        <v>1071560.5581129398</v>
      </c>
      <c r="V13" s="7">
        <f t="shared" si="0"/>
        <v>98154065.10702233</v>
      </c>
      <c r="W13"/>
    </row>
    <row r="14" spans="1:23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767</v>
      </c>
      <c r="G14" s="18">
        <v>0</v>
      </c>
      <c r="H14" s="5">
        <v>0</v>
      </c>
      <c r="I14" s="19">
        <v>243922686.0974471</v>
      </c>
      <c r="J14" s="5">
        <v>12898817.176471001</v>
      </c>
      <c r="K14" s="5">
        <v>5447265.8823528998</v>
      </c>
      <c r="L14" s="5">
        <v>0</v>
      </c>
      <c r="M14" s="5">
        <v>0</v>
      </c>
      <c r="N14" s="6">
        <v>118875408.06706099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4676477.076159494</v>
      </c>
      <c r="V14" s="7">
        <f t="shared" si="0"/>
        <v>385820654.29949147</v>
      </c>
      <c r="W14"/>
    </row>
    <row r="15" spans="1:23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765</v>
      </c>
      <c r="G15" s="18">
        <v>0</v>
      </c>
      <c r="H15" s="5">
        <v>0</v>
      </c>
      <c r="I15" s="19">
        <v>65930823.503261387</v>
      </c>
      <c r="J15" s="5">
        <v>4449726.4253393002</v>
      </c>
      <c r="K15" s="5">
        <v>3319923.9457013002</v>
      </c>
      <c r="L15" s="5">
        <v>0</v>
      </c>
      <c r="M15" s="5">
        <v>0</v>
      </c>
      <c r="N15" s="6">
        <v>33961929.40386337</v>
      </c>
      <c r="O15" s="6">
        <v>0</v>
      </c>
      <c r="P15" s="6">
        <v>0</v>
      </c>
      <c r="Q15" s="6">
        <v>-3693470.8612678815</v>
      </c>
      <c r="R15" s="6">
        <v>0</v>
      </c>
      <c r="S15" s="6">
        <v>0</v>
      </c>
      <c r="T15" s="6">
        <v>0</v>
      </c>
      <c r="U15" s="6">
        <v>1174305.9294390322</v>
      </c>
      <c r="V15" s="7">
        <f t="shared" si="0"/>
        <v>105143238.34633651</v>
      </c>
      <c r="W15"/>
    </row>
    <row r="16" spans="1:23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765</v>
      </c>
      <c r="G16" s="18">
        <v>0</v>
      </c>
      <c r="H16" s="5">
        <v>0</v>
      </c>
      <c r="I16" s="19">
        <v>52849878.400659338</v>
      </c>
      <c r="J16" s="5">
        <v>4741673.9276018003</v>
      </c>
      <c r="K16" s="5">
        <v>2929218.9140272001</v>
      </c>
      <c r="L16" s="5">
        <v>0</v>
      </c>
      <c r="M16" s="5">
        <v>0</v>
      </c>
      <c r="N16" s="6">
        <v>36178408.144784465</v>
      </c>
      <c r="O16" s="6">
        <v>0</v>
      </c>
      <c r="P16" s="6">
        <v>0</v>
      </c>
      <c r="Q16" s="6">
        <v>-2780668.3758094604</v>
      </c>
      <c r="R16" s="6">
        <v>0</v>
      </c>
      <c r="S16" s="6">
        <v>0</v>
      </c>
      <c r="T16" s="6">
        <v>0</v>
      </c>
      <c r="U16" s="6">
        <v>941318.82901411178</v>
      </c>
      <c r="V16" s="7">
        <f t="shared" si="0"/>
        <v>94859829.840277448</v>
      </c>
      <c r="W16"/>
    </row>
    <row r="17" spans="1:23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765</v>
      </c>
      <c r="G17" s="18">
        <v>0</v>
      </c>
      <c r="H17" s="5">
        <v>0</v>
      </c>
      <c r="I17" s="19">
        <v>40309187.867520437</v>
      </c>
      <c r="J17" s="5">
        <v>2853355.2488687998</v>
      </c>
      <c r="K17" s="5">
        <v>1430546.0904977</v>
      </c>
      <c r="L17" s="5">
        <v>0</v>
      </c>
      <c r="M17" s="5">
        <v>0</v>
      </c>
      <c r="N17" s="6">
        <v>21082818.504417893</v>
      </c>
      <c r="O17" s="6">
        <v>0</v>
      </c>
      <c r="P17" s="6">
        <v>0</v>
      </c>
      <c r="Q17" s="6">
        <v>4332142.3608029634</v>
      </c>
      <c r="R17" s="6">
        <v>0</v>
      </c>
      <c r="S17" s="6">
        <v>0</v>
      </c>
      <c r="T17" s="6">
        <v>0</v>
      </c>
      <c r="U17" s="6">
        <v>717954.30131946725</v>
      </c>
      <c r="V17" s="7">
        <f t="shared" si="0"/>
        <v>70726004.373427257</v>
      </c>
      <c r="W17"/>
    </row>
    <row r="18" spans="1:23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765</v>
      </c>
      <c r="G18" s="18">
        <v>0</v>
      </c>
      <c r="H18" s="5">
        <v>0</v>
      </c>
      <c r="I18" s="19">
        <v>80834320.548888534</v>
      </c>
      <c r="J18" s="5">
        <v>6499176.7239819001</v>
      </c>
      <c r="K18" s="5">
        <v>3388500.199095</v>
      </c>
      <c r="L18" s="5">
        <v>0</v>
      </c>
      <c r="M18" s="5">
        <v>0</v>
      </c>
      <c r="N18" s="6">
        <v>48102867.745095469</v>
      </c>
      <c r="O18" s="6">
        <v>0</v>
      </c>
      <c r="P18" s="6">
        <v>0</v>
      </c>
      <c r="Q18" s="6">
        <v>-2800611.9734619441</v>
      </c>
      <c r="R18" s="6">
        <v>0</v>
      </c>
      <c r="S18" s="6">
        <v>0</v>
      </c>
      <c r="T18" s="6">
        <v>0</v>
      </c>
      <c r="U18" s="6">
        <v>1439754.8351271483</v>
      </c>
      <c r="V18" s="7">
        <f t="shared" si="0"/>
        <v>137464008.07872608</v>
      </c>
      <c r="W18"/>
    </row>
    <row r="19" spans="1:23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765</v>
      </c>
      <c r="G19" s="18">
        <v>0</v>
      </c>
      <c r="H19" s="5">
        <v>0</v>
      </c>
      <c r="I19" s="19">
        <v>85199105.415344894</v>
      </c>
      <c r="J19" s="5">
        <v>5685859.3212668998</v>
      </c>
      <c r="K19" s="5">
        <v>2194804.0452489001</v>
      </c>
      <c r="L19" s="5">
        <v>0</v>
      </c>
      <c r="M19" s="5">
        <v>0</v>
      </c>
      <c r="N19" s="6">
        <v>36126168.545475766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1517496.8149334816</v>
      </c>
      <c r="V19" s="7">
        <f t="shared" si="0"/>
        <v>130723434.14226994</v>
      </c>
      <c r="W19"/>
    </row>
    <row r="20" spans="1:23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765</v>
      </c>
      <c r="G20" s="18">
        <v>0</v>
      </c>
      <c r="H20" s="5">
        <v>0</v>
      </c>
      <c r="I20" s="19">
        <v>88251962.858725771</v>
      </c>
      <c r="J20" s="5">
        <v>5551181.9095023004</v>
      </c>
      <c r="K20" s="5">
        <v>2662407.8099547001</v>
      </c>
      <c r="L20" s="5">
        <v>0</v>
      </c>
      <c r="M20" s="5">
        <v>0</v>
      </c>
      <c r="N20" s="6">
        <v>36945583.252805501</v>
      </c>
      <c r="O20" s="6">
        <v>0</v>
      </c>
      <c r="P20" s="6">
        <v>0</v>
      </c>
      <c r="Q20" s="6">
        <v>-740676.49365968851</v>
      </c>
      <c r="R20" s="6">
        <v>0</v>
      </c>
      <c r="S20" s="6">
        <v>0</v>
      </c>
      <c r="T20" s="6">
        <v>0</v>
      </c>
      <c r="U20" s="6">
        <v>1571871.8159876836</v>
      </c>
      <c r="V20" s="7">
        <f t="shared" si="0"/>
        <v>134242331.15331626</v>
      </c>
      <c r="W20"/>
    </row>
    <row r="21" spans="1:23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765</v>
      </c>
      <c r="G21" s="18">
        <v>0</v>
      </c>
      <c r="H21" s="5">
        <v>0</v>
      </c>
      <c r="I21" s="19">
        <v>73537933.518598944</v>
      </c>
      <c r="J21" s="5">
        <v>4647440.959276</v>
      </c>
      <c r="K21" s="5">
        <v>2276125.9366516001</v>
      </c>
      <c r="L21" s="5">
        <v>0</v>
      </c>
      <c r="M21" s="5">
        <v>0</v>
      </c>
      <c r="N21" s="6">
        <v>32562091.007897999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1309797.5541790761</v>
      </c>
      <c r="V21" s="7">
        <f t="shared" si="0"/>
        <v>114333388.97660363</v>
      </c>
      <c r="W21"/>
    </row>
    <row r="22" spans="1:23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765</v>
      </c>
      <c r="G22" s="18">
        <v>0</v>
      </c>
      <c r="H22" s="5">
        <v>0</v>
      </c>
      <c r="I22" s="19">
        <v>166578774.639117</v>
      </c>
      <c r="J22" s="5">
        <v>11267214.497738</v>
      </c>
      <c r="K22" s="5">
        <v>4525616.0995474998</v>
      </c>
      <c r="L22" s="5">
        <v>0</v>
      </c>
      <c r="M22" s="5">
        <v>0</v>
      </c>
      <c r="N22" s="6">
        <v>67255423.439782828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2360870.46</v>
      </c>
      <c r="V22" s="7">
        <f t="shared" si="0"/>
        <v>251987899.13618535</v>
      </c>
      <c r="W22"/>
    </row>
    <row r="23" spans="1:23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768</v>
      </c>
      <c r="G23" s="18">
        <v>0</v>
      </c>
      <c r="H23" s="5">
        <v>0</v>
      </c>
      <c r="I23" s="19">
        <v>748054610.87114787</v>
      </c>
      <c r="J23" s="5">
        <v>45165287.565610997</v>
      </c>
      <c r="K23" s="5">
        <v>31038372.497738</v>
      </c>
      <c r="L23" s="5">
        <v>0</v>
      </c>
      <c r="M23" s="5">
        <v>0</v>
      </c>
      <c r="N23" s="6">
        <v>436167397.08186412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21936330</v>
      </c>
      <c r="V23" s="7">
        <f t="shared" si="0"/>
        <v>1282361998.016361</v>
      </c>
      <c r="W23"/>
    </row>
    <row r="24" spans="1:23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765</v>
      </c>
      <c r="G24" s="18">
        <v>0</v>
      </c>
      <c r="H24" s="5">
        <v>0</v>
      </c>
      <c r="I24" s="19">
        <v>177666411.51852563</v>
      </c>
      <c r="J24" s="5">
        <v>12985478.144796001</v>
      </c>
      <c r="K24" s="5">
        <v>4791478.4162895996</v>
      </c>
      <c r="L24" s="5">
        <v>0</v>
      </c>
      <c r="M24" s="5">
        <v>0</v>
      </c>
      <c r="N24" s="6">
        <v>109931083.78287436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2339067.7800000003</v>
      </c>
      <c r="V24" s="7">
        <f t="shared" si="0"/>
        <v>307713519.64248556</v>
      </c>
      <c r="W24"/>
    </row>
    <row r="25" spans="1:23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767</v>
      </c>
      <c r="G25" s="18">
        <v>0</v>
      </c>
      <c r="H25" s="5">
        <v>0</v>
      </c>
      <c r="I25" s="19">
        <v>46619348.841431081</v>
      </c>
      <c r="J25" s="5">
        <v>2062952.4253394001</v>
      </c>
      <c r="K25" s="5">
        <v>1288528.0542985999</v>
      </c>
      <c r="L25" s="5">
        <v>0</v>
      </c>
      <c r="M25" s="5">
        <v>0</v>
      </c>
      <c r="N25" s="6">
        <v>23346567.801019479</v>
      </c>
      <c r="O25" s="6">
        <v>0</v>
      </c>
      <c r="P25" s="6">
        <v>0</v>
      </c>
      <c r="Q25" s="6">
        <v>-6446306.8851259882</v>
      </c>
      <c r="R25" s="6">
        <v>0</v>
      </c>
      <c r="S25" s="6">
        <v>0</v>
      </c>
      <c r="T25" s="6">
        <v>0</v>
      </c>
      <c r="U25" s="6">
        <v>750022.31780234864</v>
      </c>
      <c r="V25" s="7">
        <f t="shared" si="0"/>
        <v>67621112.554764926</v>
      </c>
      <c r="W25"/>
    </row>
    <row r="26" spans="1:23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767</v>
      </c>
      <c r="G26" s="18">
        <v>0</v>
      </c>
      <c r="H26" s="5">
        <v>0</v>
      </c>
      <c r="I26" s="19">
        <v>14008539.820302213</v>
      </c>
      <c r="J26" s="5">
        <v>990432.04524887004</v>
      </c>
      <c r="K26" s="5">
        <v>651036.04524887004</v>
      </c>
      <c r="L26" s="5">
        <v>0</v>
      </c>
      <c r="M26" s="5">
        <v>0</v>
      </c>
      <c r="N26" s="6">
        <v>7359967.7138323747</v>
      </c>
      <c r="O26" s="6">
        <v>0</v>
      </c>
      <c r="P26" s="6">
        <v>0</v>
      </c>
      <c r="Q26" s="6">
        <v>16983881.861174617</v>
      </c>
      <c r="R26" s="6">
        <v>0</v>
      </c>
      <c r="S26" s="6">
        <v>0</v>
      </c>
      <c r="T26" s="6">
        <v>0</v>
      </c>
      <c r="U26" s="6">
        <v>309416.46219765133</v>
      </c>
      <c r="V26" s="7">
        <f t="shared" si="0"/>
        <v>40303273.948004596</v>
      </c>
      <c r="W26"/>
    </row>
    <row r="27" spans="1:23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767</v>
      </c>
      <c r="G27" s="18">
        <v>0</v>
      </c>
      <c r="H27" s="5">
        <v>0</v>
      </c>
      <c r="I27" s="19">
        <v>59917587.602963351</v>
      </c>
      <c r="J27" s="5">
        <v>2557334.6244342998</v>
      </c>
      <c r="K27" s="5">
        <v>1297426.8054299001</v>
      </c>
      <c r="L27" s="5">
        <v>0</v>
      </c>
      <c r="M27" s="5">
        <v>0</v>
      </c>
      <c r="N27" s="6">
        <v>21877224.048931889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1277193.24</v>
      </c>
      <c r="V27" s="7">
        <f t="shared" si="0"/>
        <v>86926766.321759433</v>
      </c>
      <c r="W27"/>
    </row>
    <row r="28" spans="1:23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767</v>
      </c>
      <c r="G28" s="18">
        <v>0</v>
      </c>
      <c r="H28" s="5">
        <v>0</v>
      </c>
      <c r="I28" s="19">
        <v>85055691.032075837</v>
      </c>
      <c r="J28" s="5">
        <v>4075919.5837103999</v>
      </c>
      <c r="K28" s="5">
        <v>2539892.4162896001</v>
      </c>
      <c r="L28" s="5">
        <v>0</v>
      </c>
      <c r="M28" s="5">
        <v>0</v>
      </c>
      <c r="N28" s="6">
        <v>35559113.292464867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1186564.3711260299</v>
      </c>
      <c r="V28" s="7">
        <f t="shared" si="0"/>
        <v>128417180.69566673</v>
      </c>
      <c r="W28"/>
    </row>
    <row r="29" spans="1:23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767</v>
      </c>
      <c r="G29" s="18">
        <v>0</v>
      </c>
      <c r="H29" s="5">
        <v>0</v>
      </c>
      <c r="I29" s="19">
        <v>201242904.69035274</v>
      </c>
      <c r="J29" s="5">
        <v>9672915.8823530003</v>
      </c>
      <c r="K29" s="5">
        <v>5757767.7194569996</v>
      </c>
      <c r="L29" s="5">
        <v>0</v>
      </c>
      <c r="M29" s="5">
        <v>0</v>
      </c>
      <c r="N29" s="6">
        <v>93200969.311628789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3871068.0241655302</v>
      </c>
      <c r="V29" s="7">
        <f t="shared" si="0"/>
        <v>313745625.62795705</v>
      </c>
      <c r="W29"/>
    </row>
    <row r="30" spans="1:23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767</v>
      </c>
      <c r="G30" s="18">
        <v>0</v>
      </c>
      <c r="H30" s="5">
        <v>0</v>
      </c>
      <c r="I30" s="19">
        <v>203268499.82933006</v>
      </c>
      <c r="J30" s="5">
        <v>11754809.004525</v>
      </c>
      <c r="K30" s="5">
        <v>6683052.5791854998</v>
      </c>
      <c r="L30" s="5">
        <v>0</v>
      </c>
      <c r="M30" s="5">
        <v>0</v>
      </c>
      <c r="N30" s="6">
        <v>117834824.60666986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4046648.984708441</v>
      </c>
      <c r="V30" s="7">
        <f t="shared" si="0"/>
        <v>343587835.00441885</v>
      </c>
      <c r="W30"/>
    </row>
    <row r="31" spans="1:23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765</v>
      </c>
      <c r="G31" s="18">
        <v>0</v>
      </c>
      <c r="H31" s="5">
        <v>0</v>
      </c>
      <c r="I31" s="19">
        <v>49509256.880919889</v>
      </c>
      <c r="J31" s="5">
        <v>4949174.3891401999</v>
      </c>
      <c r="K31" s="5">
        <v>1702929.2579185001</v>
      </c>
      <c r="L31" s="5">
        <v>0</v>
      </c>
      <c r="M31" s="5">
        <v>0</v>
      </c>
      <c r="N31" s="6">
        <v>27424391.568658527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738000</v>
      </c>
      <c r="V31" s="7">
        <f t="shared" si="0"/>
        <v>84323752.096637115</v>
      </c>
      <c r="W31"/>
    </row>
    <row r="32" spans="1:23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765</v>
      </c>
      <c r="G32" s="18">
        <v>0</v>
      </c>
      <c r="H32" s="5">
        <v>0</v>
      </c>
      <c r="I32" s="19">
        <v>29241649.520859025</v>
      </c>
      <c r="J32" s="5">
        <v>1747641.8280543</v>
      </c>
      <c r="K32" s="5">
        <v>1008092.0271493</v>
      </c>
      <c r="L32" s="5">
        <v>0</v>
      </c>
      <c r="M32" s="5">
        <v>0</v>
      </c>
      <c r="N32" s="6">
        <v>11373510.383530451</v>
      </c>
      <c r="O32" s="6">
        <v>0</v>
      </c>
      <c r="P32" s="6">
        <v>0</v>
      </c>
      <c r="Q32" s="6">
        <v>-1984475.6587953621</v>
      </c>
      <c r="R32" s="6">
        <v>0</v>
      </c>
      <c r="S32" s="6">
        <v>0</v>
      </c>
      <c r="T32" s="6">
        <v>0</v>
      </c>
      <c r="U32" s="6">
        <v>358850.52</v>
      </c>
      <c r="V32" s="7">
        <f t="shared" si="0"/>
        <v>41745268.620797716</v>
      </c>
      <c r="W32"/>
    </row>
    <row r="33" spans="1:23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767</v>
      </c>
      <c r="G33" s="18">
        <v>0</v>
      </c>
      <c r="H33" s="5">
        <v>0</v>
      </c>
      <c r="I33" s="19">
        <v>119921591.67802015</v>
      </c>
      <c r="J33" s="5">
        <v>9636608.3619909994</v>
      </c>
      <c r="K33" s="5">
        <v>4572796.6606334997</v>
      </c>
      <c r="L33" s="5">
        <v>0</v>
      </c>
      <c r="M33" s="5">
        <v>0</v>
      </c>
      <c r="N33" s="6">
        <v>66900547.774513073</v>
      </c>
      <c r="O33" s="6">
        <v>0</v>
      </c>
      <c r="P33" s="6">
        <v>0</v>
      </c>
      <c r="Q33" s="6">
        <v>-2480877.6687205257</v>
      </c>
      <c r="R33" s="6">
        <v>0</v>
      </c>
      <c r="S33" s="6">
        <v>0</v>
      </c>
      <c r="T33" s="6">
        <v>0</v>
      </c>
      <c r="U33" s="6">
        <v>1974397.1400000001</v>
      </c>
      <c r="V33" s="7">
        <f t="shared" si="0"/>
        <v>200525063.94643721</v>
      </c>
      <c r="W33"/>
    </row>
    <row r="34" spans="1:23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765</v>
      </c>
      <c r="G34" s="18">
        <v>0</v>
      </c>
      <c r="H34" s="5">
        <v>0</v>
      </c>
      <c r="I34" s="19">
        <v>3758834.1308592078</v>
      </c>
      <c r="J34" s="5">
        <v>377345.53846154001</v>
      </c>
      <c r="K34" s="5">
        <v>142475.86425339</v>
      </c>
      <c r="L34" s="5">
        <v>0</v>
      </c>
      <c r="M34" s="5">
        <v>0</v>
      </c>
      <c r="N34" s="6">
        <v>2688241.480933846</v>
      </c>
      <c r="O34" s="6">
        <v>0</v>
      </c>
      <c r="P34" s="6">
        <v>0</v>
      </c>
      <c r="Q34" s="6">
        <v>366873.13978302106</v>
      </c>
      <c r="R34" s="6">
        <v>0</v>
      </c>
      <c r="S34" s="6">
        <v>0</v>
      </c>
      <c r="T34" s="6">
        <v>0</v>
      </c>
      <c r="U34" s="6">
        <v>69457.440863350595</v>
      </c>
      <c r="V34" s="7">
        <f t="shared" si="0"/>
        <v>7403227.5951543553</v>
      </c>
      <c r="W34"/>
    </row>
    <row r="35" spans="1:23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765</v>
      </c>
      <c r="G35" s="18">
        <v>0</v>
      </c>
      <c r="H35" s="5">
        <v>0</v>
      </c>
      <c r="I35" s="19">
        <v>8448798.0025012065</v>
      </c>
      <c r="J35" s="5">
        <v>826633.09502262995</v>
      </c>
      <c r="K35" s="5">
        <v>256796.04524887001</v>
      </c>
      <c r="L35" s="5">
        <v>0</v>
      </c>
      <c r="M35" s="5">
        <v>0</v>
      </c>
      <c r="N35" s="6">
        <v>5588544.1150799058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156120.71913664942</v>
      </c>
      <c r="V35" s="7">
        <f t="shared" si="0"/>
        <v>15276891.976989262</v>
      </c>
      <c r="W35"/>
    </row>
    <row r="36" spans="1:23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765</v>
      </c>
      <c r="G36" s="18">
        <v>0</v>
      </c>
      <c r="H36" s="5">
        <v>0</v>
      </c>
      <c r="I36" s="19">
        <v>181733902.82053164</v>
      </c>
      <c r="J36" s="5">
        <v>11887508.733031999</v>
      </c>
      <c r="K36" s="5">
        <v>3594700.9502261998</v>
      </c>
      <c r="L36" s="5">
        <v>0</v>
      </c>
      <c r="M36" s="5">
        <v>0</v>
      </c>
      <c r="N36" s="6">
        <v>85538752.466512382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2628932.58</v>
      </c>
      <c r="V36" s="7">
        <f t="shared" si="0"/>
        <v>285383797.55030221</v>
      </c>
      <c r="W36"/>
    </row>
    <row r="37" spans="1:23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767</v>
      </c>
      <c r="G37" s="18">
        <v>0</v>
      </c>
      <c r="H37" s="5">
        <v>0</v>
      </c>
      <c r="I37" s="19">
        <v>241349531.10373956</v>
      </c>
      <c r="J37" s="5">
        <v>15234678.588235</v>
      </c>
      <c r="K37" s="5">
        <v>5904674.0723981997</v>
      </c>
      <c r="L37" s="5">
        <v>0</v>
      </c>
      <c r="M37" s="5">
        <v>0</v>
      </c>
      <c r="N37" s="6">
        <v>141674805.95546952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4774253.4026154689</v>
      </c>
      <c r="V37" s="7">
        <f t="shared" si="0"/>
        <v>408937943.12245774</v>
      </c>
      <c r="W37"/>
    </row>
    <row r="38" spans="1:23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768</v>
      </c>
      <c r="G38" s="18">
        <v>0</v>
      </c>
      <c r="H38" s="5">
        <v>0</v>
      </c>
      <c r="I38" s="19">
        <v>165277294.93161231</v>
      </c>
      <c r="J38" s="5">
        <v>17157453.791855</v>
      </c>
      <c r="K38" s="5">
        <v>6534896.7782806</v>
      </c>
      <c r="L38" s="5">
        <v>0</v>
      </c>
      <c r="M38" s="5">
        <v>0</v>
      </c>
      <c r="N38" s="6">
        <v>166233714.05917883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3598472.2087672981</v>
      </c>
      <c r="V38" s="7">
        <f t="shared" si="0"/>
        <v>358801831.76969403</v>
      </c>
      <c r="W38"/>
    </row>
    <row r="39" spans="1:23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767</v>
      </c>
      <c r="G39" s="18">
        <v>0</v>
      </c>
      <c r="H39" s="5">
        <v>0</v>
      </c>
      <c r="I39" s="19">
        <v>34237789.843745813</v>
      </c>
      <c r="J39" s="5">
        <v>1693012.3981900001</v>
      </c>
      <c r="K39" s="5">
        <v>628010.77828055003</v>
      </c>
      <c r="L39" s="5">
        <v>0</v>
      </c>
      <c r="M39" s="5">
        <v>0</v>
      </c>
      <c r="N39" s="6">
        <v>14055639.32409443</v>
      </c>
      <c r="O39" s="6">
        <v>0</v>
      </c>
      <c r="P39" s="6">
        <v>0</v>
      </c>
      <c r="Q39" s="6">
        <v>-4008065.7457846277</v>
      </c>
      <c r="R39" s="6">
        <v>0</v>
      </c>
      <c r="S39" s="6">
        <v>0</v>
      </c>
      <c r="T39" s="6">
        <v>0</v>
      </c>
      <c r="U39" s="6">
        <v>727564.62861723185</v>
      </c>
      <c r="V39" s="7">
        <f t="shared" si="0"/>
        <v>47333951.227143399</v>
      </c>
      <c r="W39"/>
    </row>
    <row r="40" spans="1:23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767</v>
      </c>
      <c r="G40" s="18">
        <v>0</v>
      </c>
      <c r="H40" s="5">
        <v>0</v>
      </c>
      <c r="I40" s="19">
        <v>61603349.344843</v>
      </c>
      <c r="J40" s="5">
        <v>6226972.8778280998</v>
      </c>
      <c r="K40" s="5">
        <v>2548196.6063347999</v>
      </c>
      <c r="L40" s="5">
        <v>0</v>
      </c>
      <c r="M40" s="5">
        <v>0</v>
      </c>
      <c r="N40" s="6">
        <v>41697594.663887516</v>
      </c>
      <c r="O40" s="6">
        <v>0</v>
      </c>
      <c r="P40" s="6">
        <v>0</v>
      </c>
      <c r="Q40" s="6">
        <v>-1161428.9774142629</v>
      </c>
      <c r="R40" s="6">
        <v>0</v>
      </c>
      <c r="S40" s="6">
        <v>0</v>
      </c>
      <c r="T40" s="6">
        <v>0</v>
      </c>
      <c r="U40" s="6">
        <v>1245737.9260627183</v>
      </c>
      <c r="V40" s="7">
        <f t="shared" si="0"/>
        <v>112160422.44154188</v>
      </c>
      <c r="W40"/>
    </row>
    <row r="41" spans="1:23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767</v>
      </c>
      <c r="G41" s="18">
        <v>0</v>
      </c>
      <c r="H41" s="5">
        <v>0</v>
      </c>
      <c r="I41" s="19">
        <v>199009683.91514263</v>
      </c>
      <c r="J41" s="5">
        <v>14864315.764706001</v>
      </c>
      <c r="K41" s="5">
        <v>7274343.3574660998</v>
      </c>
      <c r="L41" s="5">
        <v>0</v>
      </c>
      <c r="M41" s="5">
        <v>0</v>
      </c>
      <c r="N41" s="6">
        <v>129170386.57095033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3773938.6851513088</v>
      </c>
      <c r="V41" s="7">
        <f t="shared" si="0"/>
        <v>354092668.29341638</v>
      </c>
      <c r="W41"/>
    </row>
    <row r="42" spans="1:23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767</v>
      </c>
      <c r="G42" s="18">
        <v>0</v>
      </c>
      <c r="H42" s="5">
        <v>0</v>
      </c>
      <c r="I42" s="19">
        <v>56566835.729910433</v>
      </c>
      <c r="J42" s="5">
        <v>6900631.7013574</v>
      </c>
      <c r="K42" s="5">
        <v>3255914.4615385002</v>
      </c>
      <c r="L42" s="5">
        <v>0</v>
      </c>
      <c r="M42" s="5">
        <v>0</v>
      </c>
      <c r="N42" s="6">
        <v>57611492.861435369</v>
      </c>
      <c r="O42" s="6">
        <v>0</v>
      </c>
      <c r="P42" s="6">
        <v>0</v>
      </c>
      <c r="Q42" s="6">
        <v>235209.07825046778</v>
      </c>
      <c r="R42" s="6">
        <v>0</v>
      </c>
      <c r="S42" s="6">
        <v>0</v>
      </c>
      <c r="T42" s="6">
        <v>0</v>
      </c>
      <c r="U42" s="6">
        <v>1662107.1465440756</v>
      </c>
      <c r="V42" s="7">
        <f t="shared" si="0"/>
        <v>126232190.97903624</v>
      </c>
      <c r="W42"/>
    </row>
    <row r="43" spans="1:23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767</v>
      </c>
      <c r="G43" s="18">
        <v>0</v>
      </c>
      <c r="H43" s="5">
        <v>0</v>
      </c>
      <c r="I43" s="19">
        <v>62667435.688154437</v>
      </c>
      <c r="J43" s="5">
        <v>3415339.2669683001</v>
      </c>
      <c r="K43" s="5">
        <v>1737035.4298642999</v>
      </c>
      <c r="L43" s="5">
        <v>0</v>
      </c>
      <c r="M43" s="5">
        <v>0</v>
      </c>
      <c r="N43" s="6">
        <v>31802633.539013259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1167386.1527237778</v>
      </c>
      <c r="V43" s="7">
        <f t="shared" si="0"/>
        <v>100789830.07672407</v>
      </c>
      <c r="W43"/>
    </row>
    <row r="44" spans="1:23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767</v>
      </c>
      <c r="G44" s="18">
        <v>0</v>
      </c>
      <c r="H44" s="5">
        <v>0</v>
      </c>
      <c r="I44" s="19">
        <v>56887839.322516561</v>
      </c>
      <c r="J44" s="5">
        <v>7053259.9095023004</v>
      </c>
      <c r="K44" s="5">
        <v>3516856.0995474998</v>
      </c>
      <c r="L44" s="5">
        <v>0</v>
      </c>
      <c r="M44" s="5">
        <v>0</v>
      </c>
      <c r="N44" s="6">
        <v>58732864.471095167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1519344.0895181196</v>
      </c>
      <c r="V44" s="7">
        <f t="shared" si="0"/>
        <v>127710163.89217965</v>
      </c>
      <c r="W44"/>
    </row>
    <row r="45" spans="1:23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765</v>
      </c>
      <c r="G45" s="18">
        <v>0</v>
      </c>
      <c r="H45" s="5">
        <v>0</v>
      </c>
      <c r="I45" s="19">
        <v>95222188.284516215</v>
      </c>
      <c r="J45" s="5">
        <v>10935610.760181</v>
      </c>
      <c r="K45" s="5">
        <v>3559751.9095023</v>
      </c>
      <c r="L45" s="5">
        <v>0</v>
      </c>
      <c r="M45" s="5">
        <v>0</v>
      </c>
      <c r="N45" s="6">
        <v>73569292.143886104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2194043.94</v>
      </c>
      <c r="V45" s="7">
        <f t="shared" si="0"/>
        <v>185480887.03808561</v>
      </c>
      <c r="W45"/>
    </row>
    <row r="46" spans="1:23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6">
        <v>502</v>
      </c>
      <c r="F46" s="14" t="s">
        <v>766</v>
      </c>
      <c r="G46" s="18">
        <v>0</v>
      </c>
      <c r="H46" s="5">
        <v>0</v>
      </c>
      <c r="I46" s="19">
        <v>11706255.5345162</v>
      </c>
      <c r="J46" s="5">
        <v>162944.09049773999</v>
      </c>
      <c r="K46" s="5">
        <v>32250.380090498002</v>
      </c>
      <c r="L46" s="5">
        <v>0</v>
      </c>
      <c r="M46" s="5">
        <v>0</v>
      </c>
      <c r="N46" s="6">
        <v>2004950.6171418512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114629.94</v>
      </c>
      <c r="V46" s="7">
        <f t="shared" si="0"/>
        <v>14021030.562246287</v>
      </c>
      <c r="W46"/>
    </row>
    <row r="47" spans="1:23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6">
        <v>501</v>
      </c>
      <c r="F47" s="14" t="s">
        <v>766</v>
      </c>
      <c r="G47" s="18">
        <v>0</v>
      </c>
      <c r="H47" s="5">
        <v>0</v>
      </c>
      <c r="I47" s="19">
        <v>15556545.817209203</v>
      </c>
      <c r="J47" s="5">
        <v>555642.67873302998</v>
      </c>
      <c r="K47" s="5">
        <v>87484.334841628995</v>
      </c>
      <c r="L47" s="5">
        <v>0</v>
      </c>
      <c r="M47" s="5">
        <v>0</v>
      </c>
      <c r="N47" s="6">
        <v>8066038.5082124816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260818.91999999998</v>
      </c>
      <c r="V47" s="7">
        <f t="shared" si="0"/>
        <v>24526530.258996345</v>
      </c>
      <c r="W47"/>
    </row>
    <row r="48" spans="1:23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765</v>
      </c>
      <c r="G48" s="18">
        <v>0</v>
      </c>
      <c r="H48" s="5">
        <v>0</v>
      </c>
      <c r="I48" s="19">
        <v>13058012.147031756</v>
      </c>
      <c r="J48" s="5">
        <v>511436.80542986997</v>
      </c>
      <c r="K48" s="5">
        <v>288601.57466063002</v>
      </c>
      <c r="L48" s="5">
        <v>0</v>
      </c>
      <c r="M48" s="5">
        <v>0</v>
      </c>
      <c r="N48" s="6">
        <v>3534537.4523858344</v>
      </c>
      <c r="O48" s="6">
        <v>0</v>
      </c>
      <c r="P48" s="6">
        <v>0</v>
      </c>
      <c r="Q48" s="6">
        <v>2608449.5215120316</v>
      </c>
      <c r="R48" s="6">
        <v>0</v>
      </c>
      <c r="S48" s="6">
        <v>0</v>
      </c>
      <c r="T48" s="6">
        <v>0</v>
      </c>
      <c r="U48" s="6">
        <v>256509.83164634852</v>
      </c>
      <c r="V48" s="7">
        <f t="shared" si="0"/>
        <v>20257547.332666472</v>
      </c>
      <c r="W48"/>
    </row>
    <row r="49" spans="1:23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765</v>
      </c>
      <c r="G49" s="18">
        <v>0</v>
      </c>
      <c r="H49" s="5">
        <v>0</v>
      </c>
      <c r="I49" s="19">
        <v>38268463.819944322</v>
      </c>
      <c r="J49" s="5">
        <v>1459616.6515837</v>
      </c>
      <c r="K49" s="5">
        <v>715169.89140272001</v>
      </c>
      <c r="L49" s="5">
        <v>0</v>
      </c>
      <c r="M49" s="5">
        <v>0</v>
      </c>
      <c r="N49" s="6">
        <v>10657530.296857387</v>
      </c>
      <c r="O49" s="6">
        <v>0</v>
      </c>
      <c r="P49" s="6">
        <v>0</v>
      </c>
      <c r="Q49" s="6">
        <v>9461690.0262998715</v>
      </c>
      <c r="R49" s="6">
        <v>0</v>
      </c>
      <c r="S49" s="6">
        <v>0</v>
      </c>
      <c r="T49" s="6">
        <v>0</v>
      </c>
      <c r="U49" s="6">
        <v>751740.54835365165</v>
      </c>
      <c r="V49" s="7">
        <f t="shared" si="0"/>
        <v>61314211.234441653</v>
      </c>
      <c r="W49"/>
    </row>
    <row r="50" spans="1:23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765</v>
      </c>
      <c r="G50" s="18">
        <v>0</v>
      </c>
      <c r="H50" s="5">
        <v>0</v>
      </c>
      <c r="I50" s="19">
        <v>134003847.05937649</v>
      </c>
      <c r="J50" s="5">
        <v>17667330.298643</v>
      </c>
      <c r="K50" s="5">
        <v>7521483.8371040998</v>
      </c>
      <c r="L50" s="5">
        <v>0</v>
      </c>
      <c r="M50" s="5">
        <v>0</v>
      </c>
      <c r="N50" s="6">
        <v>110628417.07231537</v>
      </c>
      <c r="O50" s="6">
        <v>0</v>
      </c>
      <c r="P50" s="6">
        <v>0</v>
      </c>
      <c r="Q50" s="6">
        <v>-5924015.9616917809</v>
      </c>
      <c r="R50" s="6">
        <v>0</v>
      </c>
      <c r="S50" s="6">
        <v>0</v>
      </c>
      <c r="T50" s="6">
        <v>0</v>
      </c>
      <c r="U50" s="6">
        <v>2484000</v>
      </c>
      <c r="V50" s="7">
        <f t="shared" si="0"/>
        <v>266381062.30574724</v>
      </c>
      <c r="W50"/>
    </row>
    <row r="51" spans="1:23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767</v>
      </c>
      <c r="G51" s="18">
        <v>0</v>
      </c>
      <c r="H51" s="5">
        <v>0</v>
      </c>
      <c r="I51" s="19">
        <v>59362793.784689561</v>
      </c>
      <c r="J51" s="5">
        <v>4577066.5610859003</v>
      </c>
      <c r="K51" s="5">
        <v>2102038.7330316999</v>
      </c>
      <c r="L51" s="5">
        <v>0</v>
      </c>
      <c r="M51" s="5">
        <v>0</v>
      </c>
      <c r="N51" s="6">
        <v>36606936.110280499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775933.90050298173</v>
      </c>
      <c r="V51" s="7">
        <f t="shared" si="0"/>
        <v>103424769.08959064</v>
      </c>
      <c r="W51"/>
    </row>
    <row r="52" spans="1:23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767</v>
      </c>
      <c r="G52" s="18">
        <v>0</v>
      </c>
      <c r="H52" s="5">
        <v>0</v>
      </c>
      <c r="I52" s="19">
        <v>152077778.38034081</v>
      </c>
      <c r="J52" s="5">
        <v>10354138.751131</v>
      </c>
      <c r="K52" s="5">
        <v>6332283.8099547997</v>
      </c>
      <c r="L52" s="5">
        <v>0</v>
      </c>
      <c r="M52" s="5">
        <v>0</v>
      </c>
      <c r="N52" s="6">
        <v>95556227.054575801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2922978.2189122722</v>
      </c>
      <c r="V52" s="7">
        <f t="shared" si="0"/>
        <v>267243406.21491468</v>
      </c>
      <c r="W52"/>
    </row>
    <row r="53" spans="1:23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767</v>
      </c>
      <c r="G53" s="18">
        <v>0</v>
      </c>
      <c r="H53" s="5">
        <v>0</v>
      </c>
      <c r="I53" s="19">
        <v>39001777.76384528</v>
      </c>
      <c r="J53" s="5">
        <v>2035513.1221719999</v>
      </c>
      <c r="K53" s="5">
        <v>991553.21266968001</v>
      </c>
      <c r="L53" s="5">
        <v>0</v>
      </c>
      <c r="M53" s="5">
        <v>0</v>
      </c>
      <c r="N53" s="6">
        <v>14058162.736435544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910887.88058474625</v>
      </c>
      <c r="V53" s="7">
        <f t="shared" si="0"/>
        <v>56997894.715707242</v>
      </c>
      <c r="W53"/>
    </row>
    <row r="54" spans="1:23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765</v>
      </c>
      <c r="G54" s="18">
        <v>0</v>
      </c>
      <c r="H54" s="5">
        <v>0</v>
      </c>
      <c r="I54" s="19">
        <v>102599773.57207167</v>
      </c>
      <c r="J54" s="5">
        <v>7748697.4298643004</v>
      </c>
      <c r="K54" s="5">
        <v>2764351.3212669999</v>
      </c>
      <c r="L54" s="5">
        <v>0</v>
      </c>
      <c r="M54" s="5">
        <v>0</v>
      </c>
      <c r="N54" s="6">
        <v>53744158.466064826</v>
      </c>
      <c r="O54" s="6">
        <v>0</v>
      </c>
      <c r="P54" s="6">
        <v>0</v>
      </c>
      <c r="Q54" s="6">
        <v>-2086765.8380988175</v>
      </c>
      <c r="R54" s="6">
        <v>0</v>
      </c>
      <c r="S54" s="6">
        <v>0</v>
      </c>
      <c r="T54" s="6">
        <v>0</v>
      </c>
      <c r="U54" s="6">
        <v>1394712</v>
      </c>
      <c r="V54" s="7">
        <f t="shared" si="0"/>
        <v>166164926.95116895</v>
      </c>
      <c r="W54"/>
    </row>
    <row r="55" spans="1:23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765</v>
      </c>
      <c r="G55" s="18">
        <v>0</v>
      </c>
      <c r="H55" s="5">
        <v>0</v>
      </c>
      <c r="I55" s="19">
        <v>95873329.495011061</v>
      </c>
      <c r="J55" s="5">
        <v>5670390.1900452999</v>
      </c>
      <c r="K55" s="5">
        <v>2325791.3484163</v>
      </c>
      <c r="L55" s="5">
        <v>0</v>
      </c>
      <c r="M55" s="5">
        <v>0</v>
      </c>
      <c r="N55" s="6">
        <v>33949211.601281196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1622840.9905998718</v>
      </c>
      <c r="V55" s="7">
        <f t="shared" si="0"/>
        <v>139441563.62535372</v>
      </c>
      <c r="W55"/>
    </row>
    <row r="56" spans="1:23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765</v>
      </c>
      <c r="G56" s="18">
        <v>0</v>
      </c>
      <c r="H56" s="5">
        <v>0</v>
      </c>
      <c r="I56" s="19">
        <v>100894802.38489063</v>
      </c>
      <c r="J56" s="5">
        <v>10212092.40724</v>
      </c>
      <c r="K56" s="5">
        <v>4037559.0588234998</v>
      </c>
      <c r="L56" s="5">
        <v>0</v>
      </c>
      <c r="M56" s="5">
        <v>0</v>
      </c>
      <c r="N56" s="6">
        <v>66564201.701745078</v>
      </c>
      <c r="O56" s="6">
        <v>0</v>
      </c>
      <c r="P56" s="6">
        <v>0</v>
      </c>
      <c r="Q56" s="6">
        <v>6959375.1399579048</v>
      </c>
      <c r="R56" s="6">
        <v>0</v>
      </c>
      <c r="S56" s="6">
        <v>0</v>
      </c>
      <c r="T56" s="6">
        <v>0</v>
      </c>
      <c r="U56" s="6">
        <v>1707839.1030238967</v>
      </c>
      <c r="V56" s="7">
        <f t="shared" si="0"/>
        <v>190375869.795681</v>
      </c>
      <c r="W56"/>
    </row>
    <row r="57" spans="1:23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765</v>
      </c>
      <c r="G57" s="18">
        <v>0</v>
      </c>
      <c r="H57" s="5">
        <v>0</v>
      </c>
      <c r="I57" s="19">
        <v>7935279.3750836588</v>
      </c>
      <c r="J57" s="5">
        <v>566334.65158370999</v>
      </c>
      <c r="K57" s="5">
        <v>636433.80090497003</v>
      </c>
      <c r="L57" s="5">
        <v>0</v>
      </c>
      <c r="M57" s="5">
        <v>0</v>
      </c>
      <c r="N57" s="6">
        <v>4705410.2634672299</v>
      </c>
      <c r="O57" s="6">
        <v>0</v>
      </c>
      <c r="P57" s="6">
        <v>0</v>
      </c>
      <c r="Q57" s="6">
        <v>2705836.7100746669</v>
      </c>
      <c r="R57" s="6">
        <v>0</v>
      </c>
      <c r="S57" s="6">
        <v>0</v>
      </c>
      <c r="T57" s="6">
        <v>0</v>
      </c>
      <c r="U57" s="6">
        <v>134319.90637623167</v>
      </c>
      <c r="V57" s="7">
        <f t="shared" si="0"/>
        <v>16683614.707490468</v>
      </c>
      <c r="W57"/>
    </row>
    <row r="58" spans="1:23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767</v>
      </c>
      <c r="G58" s="18">
        <v>0</v>
      </c>
      <c r="H58" s="5">
        <v>0</v>
      </c>
      <c r="I58" s="19">
        <v>16424185.640116856</v>
      </c>
      <c r="J58" s="5">
        <v>890981.71040723997</v>
      </c>
      <c r="K58" s="5">
        <v>405965.62895927997</v>
      </c>
      <c r="L58" s="5">
        <v>0</v>
      </c>
      <c r="M58" s="5">
        <v>0</v>
      </c>
      <c r="N58" s="6">
        <v>6506798.1372382957</v>
      </c>
      <c r="O58" s="6">
        <v>0</v>
      </c>
      <c r="P58" s="6">
        <v>0</v>
      </c>
      <c r="Q58" s="6">
        <v>3166062.4043705128</v>
      </c>
      <c r="R58" s="6">
        <v>0</v>
      </c>
      <c r="S58" s="6">
        <v>0</v>
      </c>
      <c r="T58" s="6">
        <v>0</v>
      </c>
      <c r="U58" s="6">
        <v>248707.61745708968</v>
      </c>
      <c r="V58" s="7">
        <f t="shared" si="0"/>
        <v>27642701.138549268</v>
      </c>
      <c r="W58"/>
    </row>
    <row r="59" spans="1:23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767</v>
      </c>
      <c r="G59" s="18">
        <v>0</v>
      </c>
      <c r="H59" s="5">
        <v>0</v>
      </c>
      <c r="I59" s="19">
        <v>86915433.999428123</v>
      </c>
      <c r="J59" s="5">
        <v>7044505.5837104004</v>
      </c>
      <c r="K59" s="5">
        <v>2739870.0633483999</v>
      </c>
      <c r="L59" s="5">
        <v>0</v>
      </c>
      <c r="M59" s="5">
        <v>0</v>
      </c>
      <c r="N59" s="6">
        <v>58201475.124495998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1854958.1425429103</v>
      </c>
      <c r="V59" s="7">
        <f t="shared" si="0"/>
        <v>156756242.91352582</v>
      </c>
      <c r="W59"/>
    </row>
    <row r="60" spans="1:23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766</v>
      </c>
      <c r="G60" s="18">
        <v>0</v>
      </c>
      <c r="H60" s="5">
        <v>0</v>
      </c>
      <c r="I60" s="19">
        <v>14074421.523696452</v>
      </c>
      <c r="J60" s="5">
        <v>441347.26696832001</v>
      </c>
      <c r="K60" s="5">
        <v>31356.416289592999</v>
      </c>
      <c r="L60" s="5">
        <v>0</v>
      </c>
      <c r="M60" s="5">
        <v>0</v>
      </c>
      <c r="N60" s="6">
        <v>10317200.024376594</v>
      </c>
      <c r="O60" s="6">
        <v>0</v>
      </c>
      <c r="P60" s="6">
        <v>0</v>
      </c>
      <c r="Q60" s="6">
        <v>3351058.4792973287</v>
      </c>
      <c r="R60" s="6">
        <v>0</v>
      </c>
      <c r="S60" s="6">
        <v>0</v>
      </c>
      <c r="T60" s="6">
        <v>0</v>
      </c>
      <c r="U60" s="6">
        <v>261000</v>
      </c>
      <c r="V60" s="7">
        <f t="shared" si="0"/>
        <v>28476383.710628286</v>
      </c>
      <c r="W60"/>
    </row>
    <row r="61" spans="1:23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766</v>
      </c>
      <c r="G61" s="18">
        <v>0</v>
      </c>
      <c r="H61" s="5">
        <v>0</v>
      </c>
      <c r="I61" s="19">
        <v>53653069.324038044</v>
      </c>
      <c r="J61" s="5">
        <v>3725856.5791854998</v>
      </c>
      <c r="K61" s="5">
        <v>1235997.9728506999</v>
      </c>
      <c r="L61" s="5">
        <v>0</v>
      </c>
      <c r="M61" s="5">
        <v>0</v>
      </c>
      <c r="N61" s="6">
        <v>25552126.422305506</v>
      </c>
      <c r="O61" s="6">
        <v>0</v>
      </c>
      <c r="P61" s="6">
        <v>0</v>
      </c>
      <c r="Q61" s="6">
        <v>-20822907.274746954</v>
      </c>
      <c r="R61" s="6">
        <v>0</v>
      </c>
      <c r="S61" s="6">
        <v>0</v>
      </c>
      <c r="T61" s="6">
        <v>0</v>
      </c>
      <c r="U61" s="6">
        <v>1113439.1932073825</v>
      </c>
      <c r="V61" s="7">
        <f t="shared" si="0"/>
        <v>64457582.216840178</v>
      </c>
      <c r="W61"/>
    </row>
    <row r="62" spans="1:23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766</v>
      </c>
      <c r="G62" s="18">
        <v>0</v>
      </c>
      <c r="H62" s="5">
        <v>0</v>
      </c>
      <c r="I62" s="19">
        <v>14286791.093049482</v>
      </c>
      <c r="J62" s="5">
        <v>3482853.2307691998</v>
      </c>
      <c r="K62" s="5">
        <v>1011680.280543</v>
      </c>
      <c r="L62" s="5">
        <v>0</v>
      </c>
      <c r="M62" s="5">
        <v>0</v>
      </c>
      <c r="N62" s="6">
        <v>30157902.467570193</v>
      </c>
      <c r="O62" s="6">
        <v>0</v>
      </c>
      <c r="P62" s="6">
        <v>0</v>
      </c>
      <c r="Q62" s="6">
        <v>11426712.603795305</v>
      </c>
      <c r="R62" s="6">
        <v>0</v>
      </c>
      <c r="S62" s="6">
        <v>0</v>
      </c>
      <c r="T62" s="6">
        <v>0</v>
      </c>
      <c r="U62" s="6">
        <v>268626.3667926176</v>
      </c>
      <c r="V62" s="7">
        <f t="shared" si="0"/>
        <v>60634566.042519793</v>
      </c>
      <c r="W62"/>
    </row>
    <row r="63" spans="1:23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765</v>
      </c>
      <c r="G63" s="18">
        <v>0</v>
      </c>
      <c r="H63" s="5">
        <v>0</v>
      </c>
      <c r="I63" s="19">
        <v>174192052.29791495</v>
      </c>
      <c r="J63" s="5">
        <v>18934188.751131002</v>
      </c>
      <c r="K63" s="5">
        <v>7217877.1312217005</v>
      </c>
      <c r="L63" s="5">
        <v>0</v>
      </c>
      <c r="M63" s="5">
        <v>0</v>
      </c>
      <c r="N63" s="6">
        <v>96743182.922114074</v>
      </c>
      <c r="O63" s="6">
        <v>0</v>
      </c>
      <c r="P63" s="6">
        <v>0</v>
      </c>
      <c r="Q63" s="6">
        <v>-72051546.587274507</v>
      </c>
      <c r="R63" s="6">
        <v>0</v>
      </c>
      <c r="S63" s="6">
        <v>0</v>
      </c>
      <c r="T63" s="6">
        <v>0</v>
      </c>
      <c r="U63" s="6">
        <v>2173255.7399999998</v>
      </c>
      <c r="V63" s="7">
        <f t="shared" si="0"/>
        <v>227209010.25510722</v>
      </c>
      <c r="W63"/>
    </row>
    <row r="64" spans="1:23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767</v>
      </c>
      <c r="G64" s="18">
        <v>0</v>
      </c>
      <c r="H64" s="5">
        <v>0</v>
      </c>
      <c r="I64" s="19">
        <v>37517124.623926573</v>
      </c>
      <c r="J64" s="5">
        <v>4327978.2805430004</v>
      </c>
      <c r="K64" s="5">
        <v>1729278.4343890999</v>
      </c>
      <c r="L64" s="5">
        <v>0</v>
      </c>
      <c r="M64" s="5">
        <v>0</v>
      </c>
      <c r="N64" s="6">
        <v>34896884.374384068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636066</v>
      </c>
      <c r="V64" s="7">
        <f t="shared" si="0"/>
        <v>79107331.713242739</v>
      </c>
      <c r="W64"/>
    </row>
    <row r="65" spans="1:23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767</v>
      </c>
      <c r="G65" s="18">
        <v>0</v>
      </c>
      <c r="H65" s="5">
        <v>0</v>
      </c>
      <c r="I65" s="19">
        <v>87163428.60477291</v>
      </c>
      <c r="J65" s="5">
        <v>4460541.040724</v>
      </c>
      <c r="K65" s="5">
        <v>3955757.5384614998</v>
      </c>
      <c r="L65" s="5">
        <v>0</v>
      </c>
      <c r="M65" s="5">
        <v>0</v>
      </c>
      <c r="N65" s="6">
        <v>45999092.279203981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1468624.3139401919</v>
      </c>
      <c r="V65" s="7">
        <f t="shared" si="0"/>
        <v>143047443.77710259</v>
      </c>
      <c r="W65"/>
    </row>
    <row r="66" spans="1:23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767</v>
      </c>
      <c r="G66" s="18">
        <v>0</v>
      </c>
      <c r="H66" s="5">
        <v>0</v>
      </c>
      <c r="I66" s="19">
        <v>90739997.589576378</v>
      </c>
      <c r="J66" s="5">
        <v>5220281.8009050004</v>
      </c>
      <c r="K66" s="5">
        <v>4242923.6289593</v>
      </c>
      <c r="L66" s="5">
        <v>0</v>
      </c>
      <c r="M66" s="5">
        <v>0</v>
      </c>
      <c r="N66" s="6">
        <v>49869280.963169932</v>
      </c>
      <c r="O66" s="6">
        <v>0</v>
      </c>
      <c r="P66" s="6">
        <v>0</v>
      </c>
      <c r="Q66" s="6">
        <v>24939508.257718444</v>
      </c>
      <c r="R66" s="6">
        <v>0</v>
      </c>
      <c r="S66" s="6">
        <v>0</v>
      </c>
      <c r="T66" s="6">
        <v>0</v>
      </c>
      <c r="U66" s="6">
        <v>1225299.702493442</v>
      </c>
      <c r="V66" s="7">
        <f t="shared" si="0"/>
        <v>176237291.94282249</v>
      </c>
      <c r="W66"/>
    </row>
    <row r="67" spans="1:23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767</v>
      </c>
      <c r="G67" s="18">
        <v>0</v>
      </c>
      <c r="H67" s="5">
        <v>0</v>
      </c>
      <c r="I67" s="19">
        <v>72897108.724974036</v>
      </c>
      <c r="J67" s="5">
        <v>6637130.5610859999</v>
      </c>
      <c r="K67" s="5">
        <v>4396301.7556560999</v>
      </c>
      <c r="L67" s="5">
        <v>0</v>
      </c>
      <c r="M67" s="5">
        <v>0</v>
      </c>
      <c r="N67" s="6">
        <v>67217954.309685558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1338694.5925642345</v>
      </c>
      <c r="V67" s="7">
        <f t="shared" si="0"/>
        <v>152487189.94396591</v>
      </c>
      <c r="W67"/>
    </row>
    <row r="68" spans="1:23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767</v>
      </c>
      <c r="G68" s="18">
        <v>0</v>
      </c>
      <c r="H68" s="5">
        <v>0</v>
      </c>
      <c r="I68" s="19">
        <v>28731453.820038684</v>
      </c>
      <c r="J68" s="5">
        <v>1319134.959276</v>
      </c>
      <c r="K68" s="5">
        <v>1019487.0316742</v>
      </c>
      <c r="L68" s="5">
        <v>0</v>
      </c>
      <c r="M68" s="5">
        <v>0</v>
      </c>
      <c r="N68" s="6">
        <v>12429045.365209816</v>
      </c>
      <c r="O68" s="6">
        <v>0</v>
      </c>
      <c r="P68" s="6">
        <v>0</v>
      </c>
      <c r="Q68" s="6">
        <v>-293825.58487653185</v>
      </c>
      <c r="R68" s="6">
        <v>0</v>
      </c>
      <c r="S68" s="6">
        <v>0</v>
      </c>
      <c r="T68" s="6">
        <v>0</v>
      </c>
      <c r="U68" s="6">
        <v>461541.47938101029</v>
      </c>
      <c r="V68" s="7">
        <f t="shared" si="0"/>
        <v>43666837.070703179</v>
      </c>
      <c r="W68"/>
    </row>
    <row r="69" spans="1:23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767</v>
      </c>
      <c r="G69" s="18">
        <v>0</v>
      </c>
      <c r="H69" s="5">
        <v>0</v>
      </c>
      <c r="I69" s="19">
        <v>36084218.061378971</v>
      </c>
      <c r="J69" s="5">
        <v>2436416.1538462001</v>
      </c>
      <c r="K69" s="5">
        <v>1375491.9095023</v>
      </c>
      <c r="L69" s="5">
        <v>0</v>
      </c>
      <c r="M69" s="5">
        <v>0</v>
      </c>
      <c r="N69" s="6">
        <v>24304342.253243119</v>
      </c>
      <c r="O69" s="6">
        <v>0</v>
      </c>
      <c r="P69" s="6">
        <v>0</v>
      </c>
      <c r="Q69" s="6">
        <v>3045267.518184185</v>
      </c>
      <c r="R69" s="6">
        <v>0</v>
      </c>
      <c r="S69" s="6">
        <v>0</v>
      </c>
      <c r="T69" s="6">
        <v>0</v>
      </c>
      <c r="U69" s="6">
        <v>545541.89828315738</v>
      </c>
      <c r="V69" s="7">
        <f t="shared" si="0"/>
        <v>67791277.794437915</v>
      </c>
      <c r="W69"/>
    </row>
    <row r="70" spans="1:23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767</v>
      </c>
      <c r="G70" s="18">
        <v>0</v>
      </c>
      <c r="H70" s="5">
        <v>0</v>
      </c>
      <c r="I70" s="19">
        <v>78814402.041555479</v>
      </c>
      <c r="J70" s="5">
        <v>2356511.1764706001</v>
      </c>
      <c r="K70" s="5">
        <v>1251530.8597285</v>
      </c>
      <c r="L70" s="5">
        <v>0</v>
      </c>
      <c r="M70" s="5">
        <v>0</v>
      </c>
      <c r="N70" s="6">
        <v>20357258.553415917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1390442.7218602991</v>
      </c>
      <c r="V70" s="7">
        <f t="shared" si="0"/>
        <v>104170145.35303079</v>
      </c>
      <c r="W70"/>
    </row>
    <row r="71" spans="1:23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767</v>
      </c>
      <c r="G71" s="18">
        <v>0</v>
      </c>
      <c r="H71" s="5">
        <v>0</v>
      </c>
      <c r="I71" s="19">
        <v>27279613.721855529</v>
      </c>
      <c r="J71" s="5">
        <v>1086198.7330316999</v>
      </c>
      <c r="K71" s="5">
        <v>490804.38914027001</v>
      </c>
      <c r="L71" s="5">
        <v>0</v>
      </c>
      <c r="M71" s="5">
        <v>0</v>
      </c>
      <c r="N71" s="6">
        <v>8296640.5086290203</v>
      </c>
      <c r="O71" s="6">
        <v>0</v>
      </c>
      <c r="P71" s="6">
        <v>0</v>
      </c>
      <c r="Q71" s="6">
        <v>8170424.6069956943</v>
      </c>
      <c r="R71" s="6">
        <v>0</v>
      </c>
      <c r="S71" s="6">
        <v>0</v>
      </c>
      <c r="T71" s="6">
        <v>0</v>
      </c>
      <c r="U71" s="6">
        <v>335694.2781863939</v>
      </c>
      <c r="V71" s="7">
        <f t="shared" si="0"/>
        <v>45659376.237838611</v>
      </c>
      <c r="W71"/>
    </row>
    <row r="72" spans="1:23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767</v>
      </c>
      <c r="G72" s="18">
        <v>0</v>
      </c>
      <c r="H72" s="5">
        <v>0</v>
      </c>
      <c r="I72" s="19">
        <v>18767732.679460268</v>
      </c>
      <c r="J72" s="5">
        <v>777401.62895926996</v>
      </c>
      <c r="K72" s="5">
        <v>681972.20814480004</v>
      </c>
      <c r="L72" s="5">
        <v>0</v>
      </c>
      <c r="M72" s="5">
        <v>0</v>
      </c>
      <c r="N72" s="6">
        <v>6793406.4762938656</v>
      </c>
      <c r="O72" s="6">
        <v>0</v>
      </c>
      <c r="P72" s="6">
        <v>0</v>
      </c>
      <c r="Q72" s="6">
        <v>-3690618.7601345689</v>
      </c>
      <c r="R72" s="6">
        <v>0</v>
      </c>
      <c r="S72" s="6">
        <v>0</v>
      </c>
      <c r="T72" s="6">
        <v>0</v>
      </c>
      <c r="U72" s="6">
        <v>503490.36541088705</v>
      </c>
      <c r="V72" s="7">
        <f t="shared" ref="V72:V135" si="1">+SUM(G72:U72)</f>
        <v>23833384.598134518</v>
      </c>
      <c r="W72"/>
    </row>
    <row r="73" spans="1:23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767</v>
      </c>
      <c r="G73" s="18">
        <v>0</v>
      </c>
      <c r="H73" s="5">
        <v>0</v>
      </c>
      <c r="I73" s="19">
        <v>114926993.20305437</v>
      </c>
      <c r="J73" s="5">
        <v>8553082.8778280001</v>
      </c>
      <c r="K73" s="5">
        <v>4742314.0995474998</v>
      </c>
      <c r="L73" s="5">
        <v>0</v>
      </c>
      <c r="M73" s="5">
        <v>0</v>
      </c>
      <c r="N73" s="6">
        <v>78712100.001528651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1846268.0212614485</v>
      </c>
      <c r="V73" s="7">
        <f t="shared" si="1"/>
        <v>208780758.20321998</v>
      </c>
      <c r="W73"/>
    </row>
    <row r="74" spans="1:23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767</v>
      </c>
      <c r="G74" s="18">
        <v>0</v>
      </c>
      <c r="H74" s="5">
        <v>0</v>
      </c>
      <c r="I74" s="19">
        <v>63557008.465598449</v>
      </c>
      <c r="J74" s="5">
        <v>4137057.6651583998</v>
      </c>
      <c r="K74" s="5">
        <v>2347126.1085973</v>
      </c>
      <c r="L74" s="5">
        <v>0</v>
      </c>
      <c r="M74" s="5">
        <v>0</v>
      </c>
      <c r="N74" s="6">
        <v>35992471.772073701</v>
      </c>
      <c r="O74" s="6">
        <v>0</v>
      </c>
      <c r="P74" s="6">
        <v>0</v>
      </c>
      <c r="Q74" s="6">
        <v>-17555179.908079084</v>
      </c>
      <c r="R74" s="6">
        <v>0</v>
      </c>
      <c r="S74" s="6">
        <v>0</v>
      </c>
      <c r="T74" s="6">
        <v>0</v>
      </c>
      <c r="U74" s="6">
        <v>1090980.606618935</v>
      </c>
      <c r="V74" s="7">
        <f t="shared" si="1"/>
        <v>89569464.709967703</v>
      </c>
      <c r="W74"/>
    </row>
    <row r="75" spans="1:23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766</v>
      </c>
      <c r="G75" s="18">
        <v>0</v>
      </c>
      <c r="H75" s="5">
        <v>0</v>
      </c>
      <c r="I75" s="19">
        <v>200255873.79786572</v>
      </c>
      <c r="J75" s="5">
        <v>11872053.176471001</v>
      </c>
      <c r="K75" s="5">
        <v>4087088.3438913999</v>
      </c>
      <c r="L75" s="5">
        <v>0</v>
      </c>
      <c r="M75" s="5">
        <v>0</v>
      </c>
      <c r="N75" s="6">
        <v>106956303.63754466</v>
      </c>
      <c r="O75" s="6">
        <v>0</v>
      </c>
      <c r="P75" s="6">
        <v>0</v>
      </c>
      <c r="Q75" s="6">
        <v>-12662188.372858832</v>
      </c>
      <c r="R75" s="6">
        <v>0</v>
      </c>
      <c r="S75" s="6">
        <v>0</v>
      </c>
      <c r="T75" s="6">
        <v>0</v>
      </c>
      <c r="U75" s="6">
        <v>3569285.5200000005</v>
      </c>
      <c r="V75" s="7">
        <f t="shared" si="1"/>
        <v>314078416.10291392</v>
      </c>
      <c r="W75"/>
    </row>
    <row r="76" spans="1:23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767</v>
      </c>
      <c r="G76" s="18">
        <v>0</v>
      </c>
      <c r="H76" s="5">
        <v>0</v>
      </c>
      <c r="I76" s="19">
        <v>82014960.840262726</v>
      </c>
      <c r="J76" s="5">
        <v>6392413.3031674996</v>
      </c>
      <c r="K76" s="5">
        <v>2491968.3800905002</v>
      </c>
      <c r="L76" s="5">
        <v>0</v>
      </c>
      <c r="M76" s="5">
        <v>0</v>
      </c>
      <c r="N76" s="6">
        <v>78541001.333958119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1374806.3121145763</v>
      </c>
      <c r="V76" s="7">
        <f t="shared" si="1"/>
        <v>170815150.16959342</v>
      </c>
      <c r="W76"/>
    </row>
    <row r="77" spans="1:23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767</v>
      </c>
      <c r="G77" s="18">
        <v>0</v>
      </c>
      <c r="H77" s="5">
        <v>0</v>
      </c>
      <c r="I77" s="19">
        <v>74994216.535708755</v>
      </c>
      <c r="J77" s="5">
        <v>7007579.0588234998</v>
      </c>
      <c r="K77" s="5">
        <v>2819488.3891403</v>
      </c>
      <c r="L77" s="5">
        <v>0</v>
      </c>
      <c r="M77" s="5">
        <v>0</v>
      </c>
      <c r="N77" s="6">
        <v>53443524.301341511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1461312.284313868</v>
      </c>
      <c r="V77" s="7">
        <f t="shared" si="1"/>
        <v>139726120.56932792</v>
      </c>
      <c r="W77"/>
    </row>
    <row r="78" spans="1:23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767</v>
      </c>
      <c r="G78" s="18">
        <v>0</v>
      </c>
      <c r="H78" s="5">
        <v>0</v>
      </c>
      <c r="I78" s="19">
        <v>35613158.559354991</v>
      </c>
      <c r="J78" s="5">
        <v>2626221.4027149002</v>
      </c>
      <c r="K78" s="5">
        <v>1273868.4615384999</v>
      </c>
      <c r="L78" s="5">
        <v>0</v>
      </c>
      <c r="M78" s="5">
        <v>0</v>
      </c>
      <c r="N78" s="6">
        <v>21796685.588538691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828005.29220914049</v>
      </c>
      <c r="V78" s="7">
        <f t="shared" si="1"/>
        <v>62137939.304356225</v>
      </c>
      <c r="W78"/>
    </row>
    <row r="79" spans="1:23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767</v>
      </c>
      <c r="G79" s="18">
        <v>0</v>
      </c>
      <c r="H79" s="5">
        <v>0</v>
      </c>
      <c r="I79" s="19">
        <v>35135373.362004608</v>
      </c>
      <c r="J79" s="5">
        <v>2637651.9366516001</v>
      </c>
      <c r="K79" s="5">
        <v>1143949.4570136</v>
      </c>
      <c r="L79" s="5">
        <v>0</v>
      </c>
      <c r="M79" s="5">
        <v>0</v>
      </c>
      <c r="N79" s="6">
        <v>22565405.006466251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786590.31136241532</v>
      </c>
      <c r="V79" s="7">
        <f t="shared" si="1"/>
        <v>62268970.073498473</v>
      </c>
      <c r="W79"/>
    </row>
    <row r="80" spans="1:23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765</v>
      </c>
      <c r="G80" s="18">
        <v>0</v>
      </c>
      <c r="H80" s="5">
        <v>0</v>
      </c>
      <c r="I80" s="19">
        <v>17004075.267423969</v>
      </c>
      <c r="J80" s="5">
        <v>301780.20814479998</v>
      </c>
      <c r="K80" s="5">
        <v>70191.357466064001</v>
      </c>
      <c r="L80" s="5">
        <v>0</v>
      </c>
      <c r="M80" s="5">
        <v>0</v>
      </c>
      <c r="N80" s="6">
        <v>1898626.606958366</v>
      </c>
      <c r="O80" s="6">
        <v>0</v>
      </c>
      <c r="P80" s="6">
        <v>0</v>
      </c>
      <c r="Q80" s="6">
        <v>2417398.7272077054</v>
      </c>
      <c r="R80" s="6">
        <v>0</v>
      </c>
      <c r="S80" s="6">
        <v>0</v>
      </c>
      <c r="T80" s="6">
        <v>0</v>
      </c>
      <c r="U80" s="6">
        <v>284173.92</v>
      </c>
      <c r="V80" s="7">
        <f t="shared" si="1"/>
        <v>21976246.087200906</v>
      </c>
      <c r="W80"/>
    </row>
    <row r="81" spans="1:23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765</v>
      </c>
      <c r="G81" s="18">
        <v>0</v>
      </c>
      <c r="H81" s="5">
        <v>0</v>
      </c>
      <c r="I81" s="19">
        <v>252615989.91495714</v>
      </c>
      <c r="J81" s="5">
        <v>17842225.085972998</v>
      </c>
      <c r="K81" s="5">
        <v>6807779.0045248996</v>
      </c>
      <c r="L81" s="5">
        <v>0</v>
      </c>
      <c r="M81" s="5">
        <v>0</v>
      </c>
      <c r="N81" s="6">
        <v>109491796.18363933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4057462.62</v>
      </c>
      <c r="V81" s="7">
        <f t="shared" si="1"/>
        <v>390815252.80909437</v>
      </c>
      <c r="W81"/>
    </row>
    <row r="82" spans="1:23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765</v>
      </c>
      <c r="G82" s="18">
        <v>0</v>
      </c>
      <c r="H82" s="5">
        <v>0</v>
      </c>
      <c r="I82" s="19">
        <v>122862657.11206093</v>
      </c>
      <c r="J82" s="5">
        <v>5123307.4479638003</v>
      </c>
      <c r="K82" s="5">
        <v>2441251.2307691998</v>
      </c>
      <c r="L82" s="5">
        <v>0</v>
      </c>
      <c r="M82" s="5">
        <v>0</v>
      </c>
      <c r="N82" s="6">
        <v>37398698.642865404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1739668.86</v>
      </c>
      <c r="V82" s="7">
        <f t="shared" si="1"/>
        <v>169565583.29365936</v>
      </c>
      <c r="W82"/>
    </row>
    <row r="83" spans="1:23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767</v>
      </c>
      <c r="G83" s="18">
        <v>0</v>
      </c>
      <c r="H83" s="5">
        <v>0</v>
      </c>
      <c r="I83" s="19">
        <v>421532511.00633651</v>
      </c>
      <c r="J83" s="5">
        <v>25508118.751131002</v>
      </c>
      <c r="K83" s="5">
        <v>13696212.986424999</v>
      </c>
      <c r="L83" s="5">
        <v>0</v>
      </c>
      <c r="M83" s="5">
        <v>0</v>
      </c>
      <c r="N83" s="6">
        <v>240281628.07910648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5989970.9730875436</v>
      </c>
      <c r="V83" s="7">
        <f t="shared" si="1"/>
        <v>707008441.79608655</v>
      </c>
      <c r="W83"/>
    </row>
    <row r="84" spans="1:23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767</v>
      </c>
      <c r="G84" s="18">
        <v>0</v>
      </c>
      <c r="H84" s="5">
        <v>0</v>
      </c>
      <c r="I84" s="19">
        <v>289737889.05194837</v>
      </c>
      <c r="J84" s="5">
        <v>16817747.158371001</v>
      </c>
      <c r="K84" s="5">
        <v>7893432.1357466001</v>
      </c>
      <c r="L84" s="5">
        <v>0</v>
      </c>
      <c r="M84" s="5">
        <v>0</v>
      </c>
      <c r="N84" s="6">
        <v>149112442.51545104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5727979.0858253082</v>
      </c>
      <c r="V84" s="7">
        <f t="shared" si="1"/>
        <v>469289489.9473424</v>
      </c>
      <c r="W84"/>
    </row>
    <row r="85" spans="1:23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767</v>
      </c>
      <c r="G85" s="18">
        <v>0</v>
      </c>
      <c r="H85" s="5">
        <v>0</v>
      </c>
      <c r="I85" s="19">
        <v>92303650.492646396</v>
      </c>
      <c r="J85" s="5">
        <v>4280913.0950226001</v>
      </c>
      <c r="K85" s="5">
        <v>1746222.0904977</v>
      </c>
      <c r="L85" s="5">
        <v>0</v>
      </c>
      <c r="M85" s="5">
        <v>0</v>
      </c>
      <c r="N85" s="6">
        <v>34173963.766956106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1734535.0418188984</v>
      </c>
      <c r="V85" s="7">
        <f t="shared" si="1"/>
        <v>134239284.4869417</v>
      </c>
      <c r="W85"/>
    </row>
    <row r="86" spans="1:23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767</v>
      </c>
      <c r="G86" s="18">
        <v>0</v>
      </c>
      <c r="H86" s="5">
        <v>0</v>
      </c>
      <c r="I86" s="19">
        <v>106931720.03287616</v>
      </c>
      <c r="J86" s="5">
        <v>4451208.6244344003</v>
      </c>
      <c r="K86" s="5">
        <v>2069306.8868778001</v>
      </c>
      <c r="L86" s="5">
        <v>0</v>
      </c>
      <c r="M86" s="5">
        <v>0</v>
      </c>
      <c r="N86" s="6">
        <v>36473687.038536511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1827553.2107793901</v>
      </c>
      <c r="V86" s="7">
        <f t="shared" si="1"/>
        <v>151753475.79350427</v>
      </c>
      <c r="W86"/>
    </row>
    <row r="87" spans="1:23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767</v>
      </c>
      <c r="G87" s="18">
        <v>0</v>
      </c>
      <c r="H87" s="5">
        <v>0</v>
      </c>
      <c r="I87" s="19">
        <v>16217795.533126809</v>
      </c>
      <c r="J87" s="5">
        <v>267197.10407240002</v>
      </c>
      <c r="K87" s="5">
        <v>125286.77828054001</v>
      </c>
      <c r="L87" s="5">
        <v>0</v>
      </c>
      <c r="M87" s="5">
        <v>0</v>
      </c>
      <c r="N87" s="6">
        <v>2304045.8507196838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622470.82848885993</v>
      </c>
      <c r="V87" s="7">
        <f t="shared" si="1"/>
        <v>19536796.094688293</v>
      </c>
      <c r="W87"/>
    </row>
    <row r="88" spans="1:23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767</v>
      </c>
      <c r="G88" s="18">
        <v>0</v>
      </c>
      <c r="H88" s="5">
        <v>0</v>
      </c>
      <c r="I88" s="19">
        <v>221971522.0154548</v>
      </c>
      <c r="J88" s="5">
        <v>11962632.361990999</v>
      </c>
      <c r="K88" s="5">
        <v>3429225.8642533999</v>
      </c>
      <c r="L88" s="5">
        <v>0</v>
      </c>
      <c r="M88" s="5">
        <v>0</v>
      </c>
      <c r="N88" s="6">
        <v>104367069.41082947</v>
      </c>
      <c r="O88" s="6">
        <v>0</v>
      </c>
      <c r="P88" s="6">
        <v>0</v>
      </c>
      <c r="Q88" s="6">
        <v>0</v>
      </c>
      <c r="R88" s="6">
        <v>19278738.608125456</v>
      </c>
      <c r="S88" s="6">
        <v>0</v>
      </c>
      <c r="T88" s="6">
        <v>0</v>
      </c>
      <c r="U88" s="6">
        <v>4488071.4000000004</v>
      </c>
      <c r="V88" s="7">
        <f t="shared" si="1"/>
        <v>365497259.66065407</v>
      </c>
      <c r="W88"/>
    </row>
    <row r="89" spans="1:23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765</v>
      </c>
      <c r="G89" s="18">
        <v>0</v>
      </c>
      <c r="H89" s="5">
        <v>0</v>
      </c>
      <c r="I89" s="19">
        <v>293293250.4747234</v>
      </c>
      <c r="J89" s="5">
        <v>24073918.217195</v>
      </c>
      <c r="K89" s="5">
        <v>9013335.9276017994</v>
      </c>
      <c r="L89" s="5">
        <v>0</v>
      </c>
      <c r="M89" s="5">
        <v>0</v>
      </c>
      <c r="N89" s="6">
        <v>171610302.2563754</v>
      </c>
      <c r="O89" s="6">
        <v>0</v>
      </c>
      <c r="P89" s="6">
        <v>0</v>
      </c>
      <c r="Q89" s="6">
        <v>-6421133.9443789413</v>
      </c>
      <c r="R89" s="6">
        <v>0</v>
      </c>
      <c r="S89" s="6">
        <v>0</v>
      </c>
      <c r="T89" s="6">
        <v>0</v>
      </c>
      <c r="U89" s="6">
        <v>5566166.46</v>
      </c>
      <c r="V89" s="7">
        <f t="shared" si="1"/>
        <v>497135839.39151669</v>
      </c>
      <c r="W89"/>
    </row>
    <row r="90" spans="1:23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767</v>
      </c>
      <c r="G90" s="18">
        <v>0</v>
      </c>
      <c r="H90" s="5">
        <v>0</v>
      </c>
      <c r="I90" s="19">
        <v>31924003.30708148</v>
      </c>
      <c r="J90" s="5">
        <v>2008959.8914027</v>
      </c>
      <c r="K90" s="5">
        <v>1203953.0045249001</v>
      </c>
      <c r="L90" s="5">
        <v>0</v>
      </c>
      <c r="M90" s="5">
        <v>0</v>
      </c>
      <c r="N90" s="6">
        <v>20110274.506694954</v>
      </c>
      <c r="O90" s="6">
        <v>0</v>
      </c>
      <c r="P90" s="6">
        <v>0</v>
      </c>
      <c r="Q90" s="6">
        <v>-10210800.790576315</v>
      </c>
      <c r="R90" s="6">
        <v>0</v>
      </c>
      <c r="S90" s="6">
        <v>0</v>
      </c>
      <c r="T90" s="6">
        <v>0</v>
      </c>
      <c r="U90" s="6">
        <v>459325.75894114329</v>
      </c>
      <c r="V90" s="7">
        <f t="shared" si="1"/>
        <v>45495715.678068869</v>
      </c>
      <c r="W90"/>
    </row>
    <row r="91" spans="1:23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767</v>
      </c>
      <c r="G91" s="18">
        <v>0</v>
      </c>
      <c r="H91" s="5">
        <v>0</v>
      </c>
      <c r="I91" s="19">
        <v>91577801.11801441</v>
      </c>
      <c r="J91" s="5">
        <v>6120502.9773755996</v>
      </c>
      <c r="K91" s="5">
        <v>3089741.1131222001</v>
      </c>
      <c r="L91" s="5">
        <v>0</v>
      </c>
      <c r="M91" s="5">
        <v>0</v>
      </c>
      <c r="N91" s="6">
        <v>61136522.213205583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1867444.2410588569</v>
      </c>
      <c r="V91" s="7">
        <f t="shared" si="1"/>
        <v>163792011.66277665</v>
      </c>
      <c r="W91"/>
    </row>
    <row r="92" spans="1:23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766</v>
      </c>
      <c r="G92" s="18">
        <v>0</v>
      </c>
      <c r="H92" s="5">
        <v>0</v>
      </c>
      <c r="I92" s="19">
        <v>15505202.781807328</v>
      </c>
      <c r="J92" s="5">
        <v>2413904.4253393998</v>
      </c>
      <c r="K92" s="5">
        <v>759514.90497737005</v>
      </c>
      <c r="L92" s="5">
        <v>0</v>
      </c>
      <c r="M92" s="5">
        <v>0</v>
      </c>
      <c r="N92" s="6">
        <v>14123611.250966422</v>
      </c>
      <c r="O92" s="6">
        <v>0</v>
      </c>
      <c r="P92" s="6">
        <v>0</v>
      </c>
      <c r="Q92" s="6">
        <v>-13855658.893519996</v>
      </c>
      <c r="R92" s="6">
        <v>0</v>
      </c>
      <c r="S92" s="6">
        <v>0</v>
      </c>
      <c r="T92" s="6">
        <v>0</v>
      </c>
      <c r="U92" s="6">
        <v>204849</v>
      </c>
      <c r="V92" s="7">
        <f t="shared" si="1"/>
        <v>19151423.469570525</v>
      </c>
      <c r="W92"/>
    </row>
    <row r="93" spans="1:23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766</v>
      </c>
      <c r="G93" s="18">
        <v>0</v>
      </c>
      <c r="H93" s="5">
        <v>0</v>
      </c>
      <c r="I93" s="19">
        <v>300996980.78058457</v>
      </c>
      <c r="J93" s="5">
        <v>22825879.212669998</v>
      </c>
      <c r="K93" s="5">
        <v>4442626.7239819001</v>
      </c>
      <c r="L93" s="5">
        <v>0</v>
      </c>
      <c r="M93" s="5">
        <v>0</v>
      </c>
      <c r="N93" s="6">
        <v>200117634.49380976</v>
      </c>
      <c r="O93" s="6">
        <v>0</v>
      </c>
      <c r="P93" s="6">
        <v>0</v>
      </c>
      <c r="Q93" s="6">
        <v>-21611218.93845455</v>
      </c>
      <c r="R93" s="6">
        <v>26706453.134643532</v>
      </c>
      <c r="S93" s="6">
        <v>0</v>
      </c>
      <c r="T93" s="6">
        <v>0</v>
      </c>
      <c r="U93" s="6">
        <v>5015759.0042707948</v>
      </c>
      <c r="V93" s="7">
        <f t="shared" si="1"/>
        <v>538494114.41150606</v>
      </c>
      <c r="W93"/>
    </row>
    <row r="94" spans="1:23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766</v>
      </c>
      <c r="G94" s="18">
        <v>0</v>
      </c>
      <c r="H94" s="5">
        <v>0</v>
      </c>
      <c r="I94" s="19">
        <v>13076129.881152175</v>
      </c>
      <c r="J94" s="5">
        <v>794966.00904976996</v>
      </c>
      <c r="K94" s="5">
        <v>232678.51583710001</v>
      </c>
      <c r="L94" s="5">
        <v>0</v>
      </c>
      <c r="M94" s="5">
        <v>0</v>
      </c>
      <c r="N94" s="6">
        <v>6943654.5184971923</v>
      </c>
      <c r="O94" s="6">
        <v>0</v>
      </c>
      <c r="P94" s="6">
        <v>0</v>
      </c>
      <c r="Q94" s="6">
        <v>0</v>
      </c>
      <c r="R94" s="6">
        <v>1160201.1719448727</v>
      </c>
      <c r="S94" s="6">
        <v>0</v>
      </c>
      <c r="T94" s="6">
        <v>0</v>
      </c>
      <c r="U94" s="6">
        <v>217898.25274099232</v>
      </c>
      <c r="V94" s="7">
        <f t="shared" si="1"/>
        <v>22425528.349222101</v>
      </c>
      <c r="W94"/>
    </row>
    <row r="95" spans="1:23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766</v>
      </c>
      <c r="G95" s="18">
        <v>0</v>
      </c>
      <c r="H95" s="5">
        <v>0</v>
      </c>
      <c r="I95" s="19">
        <v>12396850.406806607</v>
      </c>
      <c r="J95" s="5">
        <v>892834.55203619995</v>
      </c>
      <c r="K95" s="5">
        <v>295272.20814479998</v>
      </c>
      <c r="L95" s="5">
        <v>0</v>
      </c>
      <c r="M95" s="5">
        <v>0</v>
      </c>
      <c r="N95" s="6">
        <v>8402795.7289771903</v>
      </c>
      <c r="O95" s="6">
        <v>0</v>
      </c>
      <c r="P95" s="6">
        <v>0</v>
      </c>
      <c r="Q95" s="6">
        <v>-1171578.339886514</v>
      </c>
      <c r="R95" s="6">
        <v>1099930.9811944899</v>
      </c>
      <c r="S95" s="6">
        <v>0</v>
      </c>
      <c r="T95" s="6">
        <v>0</v>
      </c>
      <c r="U95" s="6">
        <v>206578.86298821346</v>
      </c>
      <c r="V95" s="7">
        <f t="shared" si="1"/>
        <v>22122684.400260989</v>
      </c>
      <c r="W95"/>
    </row>
    <row r="96" spans="1:23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767</v>
      </c>
      <c r="G96" s="18">
        <v>0</v>
      </c>
      <c r="H96" s="5">
        <v>0</v>
      </c>
      <c r="I96" s="19">
        <v>43868035.596301883</v>
      </c>
      <c r="J96" s="5">
        <v>2876066.0271493001</v>
      </c>
      <c r="K96" s="5">
        <v>891286.42533937003</v>
      </c>
      <c r="L96" s="5">
        <v>0</v>
      </c>
      <c r="M96" s="5">
        <v>0</v>
      </c>
      <c r="N96" s="6">
        <v>24294620.159793861</v>
      </c>
      <c r="O96" s="6">
        <v>0</v>
      </c>
      <c r="P96" s="6">
        <v>0</v>
      </c>
      <c r="Q96" s="6">
        <v>0</v>
      </c>
      <c r="R96" s="6">
        <v>3416052.5592042799</v>
      </c>
      <c r="S96" s="6">
        <v>0</v>
      </c>
      <c r="T96" s="6">
        <v>0</v>
      </c>
      <c r="U96" s="6">
        <v>884349.65504543437</v>
      </c>
      <c r="V96" s="7">
        <f t="shared" si="1"/>
        <v>76230410.422834128</v>
      </c>
      <c r="W96"/>
    </row>
    <row r="97" spans="1:23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767</v>
      </c>
      <c r="G97" s="18">
        <v>0</v>
      </c>
      <c r="H97" s="5">
        <v>0</v>
      </c>
      <c r="I97" s="19">
        <v>5669330.4200280746</v>
      </c>
      <c r="J97" s="5">
        <v>597720.55203619006</v>
      </c>
      <c r="K97" s="5">
        <v>209662.93212670001</v>
      </c>
      <c r="L97" s="5">
        <v>0</v>
      </c>
      <c r="M97" s="5">
        <v>0</v>
      </c>
      <c r="N97" s="6">
        <v>5708522.7035308778</v>
      </c>
      <c r="O97" s="6">
        <v>0</v>
      </c>
      <c r="P97" s="6">
        <v>0</v>
      </c>
      <c r="Q97" s="6">
        <v>6798986.3698493727</v>
      </c>
      <c r="R97" s="6">
        <v>489226.81497976399</v>
      </c>
      <c r="S97" s="6">
        <v>0</v>
      </c>
      <c r="T97" s="6">
        <v>0</v>
      </c>
      <c r="U97" s="6">
        <v>126651.31978154044</v>
      </c>
      <c r="V97" s="7">
        <f t="shared" si="1"/>
        <v>19600101.112332523</v>
      </c>
      <c r="W97"/>
    </row>
    <row r="98" spans="1:23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768</v>
      </c>
      <c r="G98" s="18">
        <v>0</v>
      </c>
      <c r="H98" s="5">
        <v>0</v>
      </c>
      <c r="I98" s="19">
        <v>11893818.344737019</v>
      </c>
      <c r="J98" s="5">
        <v>934530.61538462003</v>
      </c>
      <c r="K98" s="5">
        <v>475499.58371040999</v>
      </c>
      <c r="L98" s="5">
        <v>0</v>
      </c>
      <c r="M98" s="5">
        <v>0</v>
      </c>
      <c r="N98" s="6">
        <v>10583939.925743822</v>
      </c>
      <c r="O98" s="6">
        <v>0</v>
      </c>
      <c r="P98" s="6">
        <v>0</v>
      </c>
      <c r="Q98" s="6">
        <v>0</v>
      </c>
      <c r="R98" s="6">
        <v>1153298.7680771931</v>
      </c>
      <c r="S98" s="6">
        <v>0</v>
      </c>
      <c r="T98" s="6">
        <v>0</v>
      </c>
      <c r="U98" s="6">
        <v>298625.02517302526</v>
      </c>
      <c r="V98" s="7">
        <f t="shared" si="1"/>
        <v>25339712.262826093</v>
      </c>
      <c r="W98"/>
    </row>
    <row r="99" spans="1:23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767</v>
      </c>
      <c r="G99" s="18">
        <v>0</v>
      </c>
      <c r="H99" s="5">
        <v>0</v>
      </c>
      <c r="I99" s="19">
        <v>81166038.536611408</v>
      </c>
      <c r="J99" s="5">
        <v>4602870.2895927997</v>
      </c>
      <c r="K99" s="5">
        <v>2406631.1221718998</v>
      </c>
      <c r="L99" s="5">
        <v>0</v>
      </c>
      <c r="M99" s="5">
        <v>0</v>
      </c>
      <c r="N99" s="6">
        <v>43047690.464472644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2915323.076399005</v>
      </c>
      <c r="V99" s="7">
        <f t="shared" si="1"/>
        <v>134138553.48924774</v>
      </c>
      <c r="W99"/>
    </row>
    <row r="100" spans="1:23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767</v>
      </c>
      <c r="G100" s="18">
        <v>0</v>
      </c>
      <c r="H100" s="5">
        <v>0</v>
      </c>
      <c r="I100" s="19">
        <v>29339454.145131517</v>
      </c>
      <c r="J100" s="5">
        <v>4422007.3122172002</v>
      </c>
      <c r="K100" s="5">
        <v>1804058.4072398001</v>
      </c>
      <c r="L100" s="5">
        <v>0</v>
      </c>
      <c r="M100" s="5">
        <v>0</v>
      </c>
      <c r="N100" s="6">
        <v>29720162.87305424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214344.55382811688</v>
      </c>
      <c r="V100" s="7">
        <f t="shared" si="1"/>
        <v>65500027.291470885</v>
      </c>
      <c r="W100"/>
    </row>
    <row r="101" spans="1:23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767</v>
      </c>
      <c r="G101" s="18">
        <v>0</v>
      </c>
      <c r="H101" s="5">
        <v>0</v>
      </c>
      <c r="I101" s="19">
        <v>51880541.357318141</v>
      </c>
      <c r="J101" s="5">
        <v>5455779.9638008</v>
      </c>
      <c r="K101" s="5">
        <v>2380132.3891403</v>
      </c>
      <c r="L101" s="5">
        <v>0</v>
      </c>
      <c r="M101" s="5">
        <v>0</v>
      </c>
      <c r="N101" s="6">
        <v>42387201.024989404</v>
      </c>
      <c r="O101" s="6">
        <v>0</v>
      </c>
      <c r="P101" s="6">
        <v>0</v>
      </c>
      <c r="Q101" s="6">
        <v>-5075221.8008332895</v>
      </c>
      <c r="R101" s="6">
        <v>0</v>
      </c>
      <c r="S101" s="6">
        <v>0</v>
      </c>
      <c r="T101" s="6">
        <v>0</v>
      </c>
      <c r="U101" s="6">
        <v>735103.96988780948</v>
      </c>
      <c r="V101" s="7">
        <f t="shared" si="1"/>
        <v>97763536.904303178</v>
      </c>
      <c r="W101"/>
    </row>
    <row r="102" spans="1:23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767</v>
      </c>
      <c r="G102" s="18">
        <v>0</v>
      </c>
      <c r="H102" s="5">
        <v>0</v>
      </c>
      <c r="I102" s="19">
        <v>26174802.647850886</v>
      </c>
      <c r="J102" s="5">
        <v>1450697.8280543</v>
      </c>
      <c r="K102" s="5">
        <v>674391.31221719005</v>
      </c>
      <c r="L102" s="5">
        <v>0</v>
      </c>
      <c r="M102" s="5">
        <v>0</v>
      </c>
      <c r="N102" s="6">
        <v>12869345.785855867</v>
      </c>
      <c r="O102" s="6">
        <v>0</v>
      </c>
      <c r="P102" s="6">
        <v>0</v>
      </c>
      <c r="Q102" s="6">
        <v>51882608.75639008</v>
      </c>
      <c r="R102" s="6">
        <v>0</v>
      </c>
      <c r="S102" s="6">
        <v>0</v>
      </c>
      <c r="T102" s="6">
        <v>0</v>
      </c>
      <c r="U102" s="6">
        <v>477452.01842579077</v>
      </c>
      <c r="V102" s="7">
        <f t="shared" si="1"/>
        <v>93529298.348794118</v>
      </c>
      <c r="W102"/>
    </row>
    <row r="103" spans="1:23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767</v>
      </c>
      <c r="G103" s="18">
        <v>0</v>
      </c>
      <c r="H103" s="5">
        <v>0</v>
      </c>
      <c r="I103" s="19">
        <v>11479813.642279098</v>
      </c>
      <c r="J103" s="5">
        <v>786134.15384615003</v>
      </c>
      <c r="K103" s="5">
        <v>485687.20361991</v>
      </c>
      <c r="L103" s="5">
        <v>0</v>
      </c>
      <c r="M103" s="5">
        <v>0</v>
      </c>
      <c r="N103" s="6">
        <v>4375708.801779924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636801.5901507918</v>
      </c>
      <c r="V103" s="7">
        <f t="shared" si="1"/>
        <v>17764145.391675875</v>
      </c>
      <c r="W103"/>
    </row>
    <row r="104" spans="1:23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767</v>
      </c>
      <c r="G104" s="18">
        <v>0</v>
      </c>
      <c r="H104" s="5">
        <v>0</v>
      </c>
      <c r="I104" s="19">
        <v>38424982.406494156</v>
      </c>
      <c r="J104" s="5">
        <v>1702466.4253394001</v>
      </c>
      <c r="K104" s="5">
        <v>1083125.3574661</v>
      </c>
      <c r="L104" s="5">
        <v>0</v>
      </c>
      <c r="M104" s="5">
        <v>0</v>
      </c>
      <c r="N104" s="6">
        <v>16889819.68353948</v>
      </c>
      <c r="O104" s="6">
        <v>0</v>
      </c>
      <c r="P104" s="6">
        <v>0</v>
      </c>
      <c r="Q104" s="6">
        <v>7643631.2830144018</v>
      </c>
      <c r="R104" s="6">
        <v>0</v>
      </c>
      <c r="S104" s="6">
        <v>0</v>
      </c>
      <c r="T104" s="6">
        <v>0</v>
      </c>
      <c r="U104" s="6">
        <v>1001888.7913084859</v>
      </c>
      <c r="V104" s="7">
        <f t="shared" si="1"/>
        <v>66745913.947162025</v>
      </c>
      <c r="W104"/>
    </row>
    <row r="105" spans="1:23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766</v>
      </c>
      <c r="G105" s="18">
        <v>0</v>
      </c>
      <c r="H105" s="5">
        <v>0</v>
      </c>
      <c r="I105" s="19">
        <v>20501419.502476241</v>
      </c>
      <c r="J105" s="5">
        <v>981487.94570136</v>
      </c>
      <c r="K105" s="5">
        <v>471647.82805429999</v>
      </c>
      <c r="L105" s="5">
        <v>0</v>
      </c>
      <c r="M105" s="5">
        <v>0</v>
      </c>
      <c r="N105" s="6">
        <v>11588970.351656785</v>
      </c>
      <c r="O105" s="6">
        <v>0</v>
      </c>
      <c r="P105" s="6">
        <v>0</v>
      </c>
      <c r="Q105" s="6">
        <v>149595.84370735288</v>
      </c>
      <c r="R105" s="6">
        <v>0</v>
      </c>
      <c r="S105" s="6">
        <v>0</v>
      </c>
      <c r="T105" s="6">
        <v>0</v>
      </c>
      <c r="U105" s="6">
        <v>498415.5</v>
      </c>
      <c r="V105" s="7">
        <f t="shared" si="1"/>
        <v>34191536.97159604</v>
      </c>
      <c r="W105"/>
    </row>
    <row r="106" spans="1:23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766</v>
      </c>
      <c r="G106" s="18">
        <v>0</v>
      </c>
      <c r="H106" s="5">
        <v>0</v>
      </c>
      <c r="I106" s="19">
        <v>17872398.233209595</v>
      </c>
      <c r="J106" s="5">
        <v>674155.22171945998</v>
      </c>
      <c r="K106" s="5">
        <v>8540.9864253397009</v>
      </c>
      <c r="L106" s="5">
        <v>0</v>
      </c>
      <c r="M106" s="5">
        <v>0</v>
      </c>
      <c r="N106" s="6">
        <v>6492017.7746534459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234035.04484159983</v>
      </c>
      <c r="V106" s="7">
        <f t="shared" si="1"/>
        <v>25281147.260849439</v>
      </c>
      <c r="W106"/>
    </row>
    <row r="107" spans="1:23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766</v>
      </c>
      <c r="G107" s="18">
        <v>0</v>
      </c>
      <c r="H107" s="5">
        <v>0</v>
      </c>
      <c r="I107" s="19">
        <v>3099699.9340768936</v>
      </c>
      <c r="J107" s="5">
        <v>63908.461538461001</v>
      </c>
      <c r="K107" s="5">
        <v>2461.3936651583999</v>
      </c>
      <c r="L107" s="5">
        <v>0</v>
      </c>
      <c r="M107" s="5">
        <v>0</v>
      </c>
      <c r="N107" s="6">
        <v>450033.26342647878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40589.875158400195</v>
      </c>
      <c r="V107" s="7">
        <f t="shared" si="1"/>
        <v>3656692.9278653921</v>
      </c>
      <c r="W107"/>
    </row>
    <row r="108" spans="1:23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767</v>
      </c>
      <c r="G108" s="18">
        <v>0</v>
      </c>
      <c r="H108" s="5">
        <v>0</v>
      </c>
      <c r="I108" s="19">
        <v>16086899.354950558</v>
      </c>
      <c r="J108" s="5">
        <v>1981984.2895928</v>
      </c>
      <c r="K108" s="5">
        <v>983982.14479637996</v>
      </c>
      <c r="L108" s="5">
        <v>0</v>
      </c>
      <c r="M108" s="5">
        <v>0</v>
      </c>
      <c r="N108" s="6">
        <v>13937298.383433077</v>
      </c>
      <c r="O108" s="6">
        <v>0</v>
      </c>
      <c r="P108" s="6">
        <v>0</v>
      </c>
      <c r="Q108" s="6">
        <v>1181783.1109108627</v>
      </c>
      <c r="R108" s="6">
        <v>0</v>
      </c>
      <c r="S108" s="6">
        <v>0</v>
      </c>
      <c r="T108" s="6">
        <v>0</v>
      </c>
      <c r="U108" s="6">
        <v>422467.35758924455</v>
      </c>
      <c r="V108" s="7">
        <f t="shared" si="1"/>
        <v>34594414.641272917</v>
      </c>
      <c r="W108"/>
    </row>
    <row r="109" spans="1:23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767</v>
      </c>
      <c r="G109" s="18">
        <v>0</v>
      </c>
      <c r="H109" s="5">
        <v>0</v>
      </c>
      <c r="I109" s="19">
        <v>298407897.02432841</v>
      </c>
      <c r="J109" s="5">
        <v>17133597.628959</v>
      </c>
      <c r="K109" s="5">
        <v>9136634.8144796994</v>
      </c>
      <c r="L109" s="5">
        <v>0</v>
      </c>
      <c r="M109" s="5">
        <v>0</v>
      </c>
      <c r="N109" s="6">
        <v>184856140.09107709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6427067.6024107551</v>
      </c>
      <c r="V109" s="7">
        <f t="shared" si="1"/>
        <v>515961337.16125494</v>
      </c>
      <c r="W109"/>
    </row>
    <row r="110" spans="1:23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767</v>
      </c>
      <c r="G110" s="18">
        <v>0</v>
      </c>
      <c r="H110" s="5">
        <v>0</v>
      </c>
      <c r="I110" s="19">
        <v>187205488.74436346</v>
      </c>
      <c r="J110" s="5">
        <v>16353667.031674</v>
      </c>
      <c r="K110" s="5">
        <v>6998776.8868778003</v>
      </c>
      <c r="L110" s="5">
        <v>0</v>
      </c>
      <c r="M110" s="5">
        <v>0</v>
      </c>
      <c r="N110" s="6">
        <v>150857147.11812791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3274542</v>
      </c>
      <c r="V110" s="7">
        <f t="shared" si="1"/>
        <v>364689621.78104317</v>
      </c>
      <c r="W110"/>
    </row>
    <row r="111" spans="1:23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766</v>
      </c>
      <c r="G111" s="18">
        <v>0</v>
      </c>
      <c r="H111" s="5">
        <v>0</v>
      </c>
      <c r="I111" s="19">
        <v>15651160.184132973</v>
      </c>
      <c r="J111" s="5">
        <v>658821.97285066999</v>
      </c>
      <c r="K111" s="5">
        <v>190742.63348416</v>
      </c>
      <c r="L111" s="5">
        <v>0</v>
      </c>
      <c r="M111" s="5">
        <v>0</v>
      </c>
      <c r="N111" s="6">
        <v>5737280.4195594098</v>
      </c>
      <c r="O111" s="6">
        <v>0</v>
      </c>
      <c r="P111" s="6">
        <v>0</v>
      </c>
      <c r="Q111" s="6">
        <v>-1655295.7248889382</v>
      </c>
      <c r="R111" s="6">
        <v>1403901.502038483</v>
      </c>
      <c r="S111" s="6">
        <v>0</v>
      </c>
      <c r="T111" s="6">
        <v>0</v>
      </c>
      <c r="U111" s="6">
        <v>256701.90374208687</v>
      </c>
      <c r="V111" s="7">
        <f t="shared" si="1"/>
        <v>22243312.89091884</v>
      </c>
      <c r="W111"/>
    </row>
    <row r="112" spans="1:23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766</v>
      </c>
      <c r="G112" s="18">
        <v>0</v>
      </c>
      <c r="H112" s="5">
        <v>0</v>
      </c>
      <c r="I112" s="19">
        <v>195190686.17359942</v>
      </c>
      <c r="J112" s="5">
        <v>13306104.036199</v>
      </c>
      <c r="K112" s="5">
        <v>3370472.8054299001</v>
      </c>
      <c r="L112" s="5">
        <v>0</v>
      </c>
      <c r="M112" s="5">
        <v>0</v>
      </c>
      <c r="N112" s="6">
        <v>121682383.07087824</v>
      </c>
      <c r="O112" s="6">
        <v>0</v>
      </c>
      <c r="P112" s="6">
        <v>0</v>
      </c>
      <c r="Q112" s="6">
        <v>0</v>
      </c>
      <c r="R112" s="6">
        <v>17508510.185771815</v>
      </c>
      <c r="S112" s="6">
        <v>0</v>
      </c>
      <c r="T112" s="6">
        <v>0</v>
      </c>
      <c r="U112" s="6">
        <v>3201412.5562579134</v>
      </c>
      <c r="V112" s="7">
        <f t="shared" si="1"/>
        <v>354259568.82813627</v>
      </c>
      <c r="W112"/>
    </row>
    <row r="113" spans="1:23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767</v>
      </c>
      <c r="G113" s="18">
        <v>0</v>
      </c>
      <c r="H113" s="5">
        <v>0</v>
      </c>
      <c r="I113" s="19">
        <v>222985786.9451499</v>
      </c>
      <c r="J113" s="5">
        <v>14285981.728506999</v>
      </c>
      <c r="K113" s="5">
        <v>6336235.0588234998</v>
      </c>
      <c r="L113" s="5">
        <v>0</v>
      </c>
      <c r="M113" s="5">
        <v>0</v>
      </c>
      <c r="N113" s="6">
        <v>128927966.63804871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4445842.1400000006</v>
      </c>
      <c r="V113" s="7">
        <f t="shared" si="1"/>
        <v>376981812.5105291</v>
      </c>
      <c r="W113"/>
    </row>
    <row r="114" spans="1:23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767</v>
      </c>
      <c r="G114" s="18">
        <v>0</v>
      </c>
      <c r="H114" s="5">
        <v>0</v>
      </c>
      <c r="I114" s="19">
        <v>110200547.18682921</v>
      </c>
      <c r="J114" s="5">
        <v>13698488.135747001</v>
      </c>
      <c r="K114" s="5">
        <v>7740822.0090498002</v>
      </c>
      <c r="L114" s="5">
        <v>0</v>
      </c>
      <c r="M114" s="5">
        <v>0</v>
      </c>
      <c r="N114" s="6">
        <v>104867024.1546014</v>
      </c>
      <c r="O114" s="6">
        <v>0</v>
      </c>
      <c r="P114" s="6">
        <v>0</v>
      </c>
      <c r="Q114" s="6">
        <v>-5674513.2726957109</v>
      </c>
      <c r="R114" s="6">
        <v>0</v>
      </c>
      <c r="S114" s="6">
        <v>0</v>
      </c>
      <c r="T114" s="6">
        <v>0</v>
      </c>
      <c r="U114" s="6">
        <v>2280719.5107487813</v>
      </c>
      <c r="V114" s="7">
        <f t="shared" si="1"/>
        <v>233113087.72428045</v>
      </c>
      <c r="W114"/>
    </row>
    <row r="115" spans="1:23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767</v>
      </c>
      <c r="G115" s="18">
        <v>0</v>
      </c>
      <c r="H115" s="5">
        <v>0</v>
      </c>
      <c r="I115" s="19">
        <v>53610679.918274038</v>
      </c>
      <c r="J115" s="5">
        <v>4744342.6425339002</v>
      </c>
      <c r="K115" s="5">
        <v>2513053.3755656001</v>
      </c>
      <c r="L115" s="5">
        <v>0</v>
      </c>
      <c r="M115" s="5">
        <v>0</v>
      </c>
      <c r="N115" s="6">
        <v>38073598.92051328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933882.65680992475</v>
      </c>
      <c r="V115" s="7">
        <f t="shared" si="1"/>
        <v>99875557.513696745</v>
      </c>
      <c r="W115"/>
    </row>
    <row r="116" spans="1:23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767</v>
      </c>
      <c r="G116" s="18">
        <v>0</v>
      </c>
      <c r="H116" s="5">
        <v>0</v>
      </c>
      <c r="I116" s="19">
        <v>47935377.451862827</v>
      </c>
      <c r="J116" s="5">
        <v>4640348.7330317004</v>
      </c>
      <c r="K116" s="5">
        <v>2690465.3303167</v>
      </c>
      <c r="L116" s="5">
        <v>0</v>
      </c>
      <c r="M116" s="5">
        <v>0</v>
      </c>
      <c r="N116" s="6">
        <v>43039554.855527028</v>
      </c>
      <c r="O116" s="6">
        <v>0</v>
      </c>
      <c r="P116" s="6">
        <v>0</v>
      </c>
      <c r="Q116" s="6">
        <v>-7284646.9630591245</v>
      </c>
      <c r="R116" s="6">
        <v>0</v>
      </c>
      <c r="S116" s="6">
        <v>0</v>
      </c>
      <c r="T116" s="6">
        <v>0</v>
      </c>
      <c r="U116" s="6">
        <v>1060799.7724412938</v>
      </c>
      <c r="V116" s="7">
        <f t="shared" si="1"/>
        <v>92081899.180120423</v>
      </c>
      <c r="W116"/>
    </row>
    <row r="117" spans="1:23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765</v>
      </c>
      <c r="G117" s="18">
        <v>0</v>
      </c>
      <c r="H117" s="5">
        <v>0</v>
      </c>
      <c r="I117" s="19">
        <v>25834971.699411068</v>
      </c>
      <c r="J117" s="5">
        <v>1447573.4479638</v>
      </c>
      <c r="K117" s="5">
        <v>792526.61538461002</v>
      </c>
      <c r="L117" s="5">
        <v>0</v>
      </c>
      <c r="M117" s="5">
        <v>0</v>
      </c>
      <c r="N117" s="6">
        <v>9444782.132178016</v>
      </c>
      <c r="O117" s="6">
        <v>0</v>
      </c>
      <c r="P117" s="6">
        <v>0</v>
      </c>
      <c r="Q117" s="6">
        <v>8651394.3871617541</v>
      </c>
      <c r="R117" s="6">
        <v>0</v>
      </c>
      <c r="S117" s="6">
        <v>0</v>
      </c>
      <c r="T117" s="6">
        <v>0</v>
      </c>
      <c r="U117" s="6">
        <v>453852</v>
      </c>
      <c r="V117" s="7">
        <f t="shared" si="1"/>
        <v>46625100.282099247</v>
      </c>
      <c r="W117"/>
    </row>
    <row r="118" spans="1:23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765</v>
      </c>
      <c r="G118" s="18">
        <v>0</v>
      </c>
      <c r="H118" s="5">
        <v>0</v>
      </c>
      <c r="I118" s="19">
        <v>53590810.892273009</v>
      </c>
      <c r="J118" s="5">
        <v>3739073.2850678</v>
      </c>
      <c r="K118" s="5">
        <v>2052018.1447964001</v>
      </c>
      <c r="L118" s="5">
        <v>0</v>
      </c>
      <c r="M118" s="5">
        <v>0</v>
      </c>
      <c r="N118" s="6">
        <v>27846245.944032263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878453.82</v>
      </c>
      <c r="V118" s="7">
        <f t="shared" si="1"/>
        <v>88106602.086169466</v>
      </c>
      <c r="W118"/>
    </row>
    <row r="119" spans="1:23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767</v>
      </c>
      <c r="G119" s="18">
        <v>0</v>
      </c>
      <c r="H119" s="5">
        <v>0</v>
      </c>
      <c r="I119" s="19">
        <v>71338364.865730807</v>
      </c>
      <c r="J119" s="5">
        <v>5445356.5791854998</v>
      </c>
      <c r="K119" s="5">
        <v>2499972.5882353</v>
      </c>
      <c r="L119" s="5">
        <v>0</v>
      </c>
      <c r="M119" s="5">
        <v>0</v>
      </c>
      <c r="N119" s="6">
        <v>44549146.468005344</v>
      </c>
      <c r="O119" s="6">
        <v>0</v>
      </c>
      <c r="P119" s="6">
        <v>0</v>
      </c>
      <c r="Q119" s="6">
        <v>-17978956.98261283</v>
      </c>
      <c r="R119" s="6">
        <v>0</v>
      </c>
      <c r="S119" s="6">
        <v>0</v>
      </c>
      <c r="T119" s="6">
        <v>0</v>
      </c>
      <c r="U119" s="6">
        <v>1288026.2292559452</v>
      </c>
      <c r="V119" s="7">
        <f t="shared" si="1"/>
        <v>107141909.74780007</v>
      </c>
      <c r="W119"/>
    </row>
    <row r="120" spans="1:23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767</v>
      </c>
      <c r="G120" s="18">
        <v>0</v>
      </c>
      <c r="H120" s="5">
        <v>0</v>
      </c>
      <c r="I120" s="19">
        <v>36588852.214648634</v>
      </c>
      <c r="J120" s="5">
        <v>4211086.6063348996</v>
      </c>
      <c r="K120" s="5">
        <v>2026258.3891403</v>
      </c>
      <c r="L120" s="5">
        <v>0</v>
      </c>
      <c r="M120" s="5">
        <v>0</v>
      </c>
      <c r="N120" s="6">
        <v>34054501.850549862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625817.83227386372</v>
      </c>
      <c r="V120" s="7">
        <f t="shared" si="1"/>
        <v>77506516.892947569</v>
      </c>
      <c r="W120"/>
    </row>
    <row r="121" spans="1:23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767</v>
      </c>
      <c r="G121" s="18">
        <v>0</v>
      </c>
      <c r="H121" s="5">
        <v>0</v>
      </c>
      <c r="I121" s="19">
        <v>225946505.24455687</v>
      </c>
      <c r="J121" s="5">
        <v>19913369.475113001</v>
      </c>
      <c r="K121" s="5">
        <v>8918353.4389139991</v>
      </c>
      <c r="L121" s="5">
        <v>0</v>
      </c>
      <c r="M121" s="5">
        <v>0</v>
      </c>
      <c r="N121" s="6">
        <v>151210372.81623232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4898307.3456988903</v>
      </c>
      <c r="V121" s="7">
        <f t="shared" si="1"/>
        <v>410886908.3205151</v>
      </c>
      <c r="W121"/>
    </row>
    <row r="122" spans="1:23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767</v>
      </c>
      <c r="G122" s="18">
        <v>0</v>
      </c>
      <c r="H122" s="5">
        <v>0</v>
      </c>
      <c r="I122" s="19">
        <v>64775855.225054309</v>
      </c>
      <c r="J122" s="5">
        <v>6139697.6561086001</v>
      </c>
      <c r="K122" s="5">
        <v>2249130.959276</v>
      </c>
      <c r="L122" s="5">
        <v>0</v>
      </c>
      <c r="M122" s="5">
        <v>0</v>
      </c>
      <c r="N122" s="6">
        <v>49867008.138666205</v>
      </c>
      <c r="O122" s="6">
        <v>0</v>
      </c>
      <c r="P122" s="6">
        <v>0</v>
      </c>
      <c r="Q122" s="6">
        <v>1834332.5547463596</v>
      </c>
      <c r="R122" s="6">
        <v>0</v>
      </c>
      <c r="S122" s="6">
        <v>0</v>
      </c>
      <c r="T122" s="6">
        <v>0</v>
      </c>
      <c r="U122" s="6">
        <v>1306660.2237453433</v>
      </c>
      <c r="V122" s="7">
        <f t="shared" si="1"/>
        <v>126172684.75759682</v>
      </c>
      <c r="W122"/>
    </row>
    <row r="123" spans="1:23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767</v>
      </c>
      <c r="G123" s="18">
        <v>0</v>
      </c>
      <c r="H123" s="5">
        <v>0</v>
      </c>
      <c r="I123" s="19">
        <v>38830132.584139958</v>
      </c>
      <c r="J123" s="5">
        <v>3139615.4660633998</v>
      </c>
      <c r="K123" s="5">
        <v>1930136.5248869001</v>
      </c>
      <c r="L123" s="5">
        <v>0</v>
      </c>
      <c r="M123" s="5">
        <v>0</v>
      </c>
      <c r="N123" s="6">
        <v>25380492.676042732</v>
      </c>
      <c r="O123" s="6">
        <v>0</v>
      </c>
      <c r="P123" s="6">
        <v>0</v>
      </c>
      <c r="Q123" s="6">
        <v>-13198584.27425939</v>
      </c>
      <c r="R123" s="6">
        <v>0</v>
      </c>
      <c r="S123" s="6">
        <v>0</v>
      </c>
      <c r="T123" s="6">
        <v>0</v>
      </c>
      <c r="U123" s="6">
        <v>518848.36902595876</v>
      </c>
      <c r="V123" s="7">
        <f t="shared" si="1"/>
        <v>56600641.345899567</v>
      </c>
      <c r="W123"/>
    </row>
    <row r="124" spans="1:23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767</v>
      </c>
      <c r="G124" s="18">
        <v>0</v>
      </c>
      <c r="H124" s="5">
        <v>0</v>
      </c>
      <c r="I124" s="19">
        <v>167701622.77955818</v>
      </c>
      <c r="J124" s="5">
        <v>11579603.384615</v>
      </c>
      <c r="K124" s="5">
        <v>3879264.7511312002</v>
      </c>
      <c r="L124" s="5">
        <v>0</v>
      </c>
      <c r="M124" s="5">
        <v>0</v>
      </c>
      <c r="N124" s="6">
        <v>87274056.819283158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3374452.8000000003</v>
      </c>
      <c r="V124" s="7">
        <f t="shared" si="1"/>
        <v>273809000.53458756</v>
      </c>
      <c r="W124"/>
    </row>
    <row r="125" spans="1:23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765</v>
      </c>
      <c r="G125" s="18">
        <v>0</v>
      </c>
      <c r="H125" s="5">
        <v>0</v>
      </c>
      <c r="I125" s="19">
        <v>37206597.024018936</v>
      </c>
      <c r="J125" s="5">
        <v>2229414.6877827998</v>
      </c>
      <c r="K125" s="5">
        <v>649787.80090498005</v>
      </c>
      <c r="L125" s="5">
        <v>0</v>
      </c>
      <c r="M125" s="5">
        <v>0</v>
      </c>
      <c r="N125" s="6">
        <v>15140318.340976443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657601.38336739189</v>
      </c>
      <c r="V125" s="7">
        <f t="shared" si="1"/>
        <v>55883719.237050548</v>
      </c>
      <c r="W125"/>
    </row>
    <row r="126" spans="1:23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765</v>
      </c>
      <c r="G126" s="18">
        <v>0</v>
      </c>
      <c r="H126" s="5">
        <v>0</v>
      </c>
      <c r="I126" s="19">
        <v>89301724.826217294</v>
      </c>
      <c r="J126" s="5">
        <v>5775967.8552035997</v>
      </c>
      <c r="K126" s="5">
        <v>2124426.8959276001</v>
      </c>
      <c r="L126" s="5">
        <v>0</v>
      </c>
      <c r="M126" s="5">
        <v>0</v>
      </c>
      <c r="N126" s="6">
        <v>42792734.861180522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1578347.4566326081</v>
      </c>
      <c r="V126" s="7">
        <f t="shared" si="1"/>
        <v>141573201.89516163</v>
      </c>
      <c r="W126"/>
    </row>
    <row r="127" spans="1:23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766</v>
      </c>
      <c r="G127" s="18">
        <v>0</v>
      </c>
      <c r="H127" s="5">
        <v>0</v>
      </c>
      <c r="I127" s="19">
        <v>66035085.944989659</v>
      </c>
      <c r="J127" s="5">
        <v>4681862.0904976996</v>
      </c>
      <c r="K127" s="5">
        <v>1142231.1493213</v>
      </c>
      <c r="L127" s="5">
        <v>0</v>
      </c>
      <c r="M127" s="5">
        <v>0</v>
      </c>
      <c r="N127" s="6">
        <v>38013810.270767577</v>
      </c>
      <c r="O127" s="6">
        <v>0</v>
      </c>
      <c r="P127" s="6">
        <v>0</v>
      </c>
      <c r="Q127" s="6">
        <v>1420355.0384666473</v>
      </c>
      <c r="R127" s="6">
        <v>5470711.1403994644</v>
      </c>
      <c r="S127" s="6">
        <v>0</v>
      </c>
      <c r="T127" s="6">
        <v>0</v>
      </c>
      <c r="U127" s="6">
        <v>1174626</v>
      </c>
      <c r="V127" s="7">
        <f t="shared" si="1"/>
        <v>117938681.63444236</v>
      </c>
      <c r="W127"/>
    </row>
    <row r="128" spans="1:23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767</v>
      </c>
      <c r="G128" s="18">
        <v>0</v>
      </c>
      <c r="H128" s="5">
        <v>0</v>
      </c>
      <c r="I128" s="19">
        <v>166000333.72346812</v>
      </c>
      <c r="J128" s="5">
        <v>10392210.859728999</v>
      </c>
      <c r="K128" s="5">
        <v>2444850.6877827998</v>
      </c>
      <c r="L128" s="5">
        <v>0</v>
      </c>
      <c r="M128" s="5">
        <v>0</v>
      </c>
      <c r="N128" s="6">
        <v>85668264.705775797</v>
      </c>
      <c r="O128" s="6">
        <v>0</v>
      </c>
      <c r="P128" s="6">
        <v>0</v>
      </c>
      <c r="Q128" s="6">
        <v>0</v>
      </c>
      <c r="R128" s="6">
        <v>13173214.429618282</v>
      </c>
      <c r="S128" s="6">
        <v>0</v>
      </c>
      <c r="T128" s="6">
        <v>0</v>
      </c>
      <c r="U128" s="6">
        <v>3490074</v>
      </c>
      <c r="V128" s="7">
        <f t="shared" si="1"/>
        <v>281168948.40637398</v>
      </c>
      <c r="W128"/>
    </row>
    <row r="129" spans="1:23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765</v>
      </c>
      <c r="G129" s="18">
        <v>0</v>
      </c>
      <c r="H129" s="5">
        <v>0</v>
      </c>
      <c r="I129" s="19">
        <v>129866671.39765096</v>
      </c>
      <c r="J129" s="5">
        <v>4631883.6380091002</v>
      </c>
      <c r="K129" s="5">
        <v>2014475.2760181001</v>
      </c>
      <c r="L129" s="5">
        <v>0</v>
      </c>
      <c r="M129" s="5">
        <v>0</v>
      </c>
      <c r="N129" s="6">
        <v>37108271.228001699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1996506</v>
      </c>
      <c r="V129" s="7">
        <f t="shared" si="1"/>
        <v>175617807.53967988</v>
      </c>
      <c r="W129"/>
    </row>
    <row r="130" spans="1:23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767</v>
      </c>
      <c r="G130" s="18">
        <v>0</v>
      </c>
      <c r="H130" s="5">
        <v>0</v>
      </c>
      <c r="I130" s="19">
        <v>244081488.6696761</v>
      </c>
      <c r="J130" s="5">
        <v>10674406.40724</v>
      </c>
      <c r="K130" s="5">
        <v>4982446.8325792002</v>
      </c>
      <c r="L130" s="5">
        <v>0</v>
      </c>
      <c r="M130" s="5">
        <v>0</v>
      </c>
      <c r="N130" s="6">
        <v>88283087.028181314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5049169.6031995881</v>
      </c>
      <c r="V130" s="7">
        <f t="shared" si="1"/>
        <v>353070598.54087621</v>
      </c>
      <c r="W130"/>
    </row>
    <row r="131" spans="1:23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767</v>
      </c>
      <c r="G131" s="18">
        <v>0</v>
      </c>
      <c r="H131" s="5">
        <v>0</v>
      </c>
      <c r="I131" s="19">
        <v>111348945.51828386</v>
      </c>
      <c r="J131" s="5">
        <v>5652735.4479638003</v>
      </c>
      <c r="K131" s="5">
        <v>3212695.1493213</v>
      </c>
      <c r="L131" s="5">
        <v>0</v>
      </c>
      <c r="M131" s="5">
        <v>0</v>
      </c>
      <c r="N131" s="6">
        <v>49163136.760909379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2071574.7936325646</v>
      </c>
      <c r="V131" s="7">
        <f t="shared" si="1"/>
        <v>171449087.67011091</v>
      </c>
      <c r="W131"/>
    </row>
    <row r="132" spans="1:23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767</v>
      </c>
      <c r="G132" s="18">
        <v>0</v>
      </c>
      <c r="H132" s="5">
        <v>0</v>
      </c>
      <c r="I132" s="19">
        <v>98438476.586877525</v>
      </c>
      <c r="J132" s="5">
        <v>6589273.2850678004</v>
      </c>
      <c r="K132" s="5">
        <v>3094265.3665157999</v>
      </c>
      <c r="L132" s="5">
        <v>0</v>
      </c>
      <c r="M132" s="5">
        <v>0</v>
      </c>
      <c r="N132" s="6">
        <v>56862459.298745975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1900015.5036453891</v>
      </c>
      <c r="V132" s="7">
        <f t="shared" si="1"/>
        <v>166884490.04085249</v>
      </c>
      <c r="W132"/>
    </row>
    <row r="133" spans="1:23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767</v>
      </c>
      <c r="G133" s="18">
        <v>0</v>
      </c>
      <c r="H133" s="5">
        <v>0</v>
      </c>
      <c r="I133" s="19">
        <v>46374616.151233755</v>
      </c>
      <c r="J133" s="5">
        <v>3549905.3574660998</v>
      </c>
      <c r="K133" s="5">
        <v>1746480.7873303001</v>
      </c>
      <c r="L133" s="5">
        <v>0</v>
      </c>
      <c r="M133" s="5">
        <v>0</v>
      </c>
      <c r="N133" s="6">
        <v>27932876.993979909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798186.09952245967</v>
      </c>
      <c r="V133" s="7">
        <f t="shared" si="1"/>
        <v>80402065.389532521</v>
      </c>
      <c r="W133"/>
    </row>
    <row r="134" spans="1:23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765</v>
      </c>
      <c r="G134" s="18">
        <v>0</v>
      </c>
      <c r="H134" s="5">
        <v>0</v>
      </c>
      <c r="I134" s="19">
        <v>142478599.07761943</v>
      </c>
      <c r="J134" s="5">
        <v>10772044.823528999</v>
      </c>
      <c r="K134" s="5">
        <v>3380007.8642533999</v>
      </c>
      <c r="L134" s="5">
        <v>0</v>
      </c>
      <c r="M134" s="5">
        <v>0</v>
      </c>
      <c r="N134" s="6">
        <v>74411480.595430553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2190189.42</v>
      </c>
      <c r="V134" s="7">
        <f t="shared" si="1"/>
        <v>233232321.78083238</v>
      </c>
      <c r="W134"/>
    </row>
    <row r="135" spans="1:23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765</v>
      </c>
      <c r="G135" s="18">
        <v>0</v>
      </c>
      <c r="H135" s="5">
        <v>0</v>
      </c>
      <c r="I135" s="19">
        <v>41317276.223898858</v>
      </c>
      <c r="J135" s="5">
        <v>3385470.9140271</v>
      </c>
      <c r="K135" s="5">
        <v>1773968.6877828001</v>
      </c>
      <c r="L135" s="5">
        <v>0</v>
      </c>
      <c r="M135" s="5">
        <v>0</v>
      </c>
      <c r="N135" s="6">
        <v>23272157.179433975</v>
      </c>
      <c r="O135" s="6">
        <v>0</v>
      </c>
      <c r="P135" s="6">
        <v>0</v>
      </c>
      <c r="Q135" s="6">
        <v>-6139797.5691948449</v>
      </c>
      <c r="R135" s="6">
        <v>0</v>
      </c>
      <c r="S135" s="6">
        <v>0</v>
      </c>
      <c r="T135" s="6">
        <v>0</v>
      </c>
      <c r="U135" s="6">
        <v>537390.54</v>
      </c>
      <c r="V135" s="7">
        <f t="shared" si="1"/>
        <v>64146465.975947887</v>
      </c>
      <c r="W135"/>
    </row>
    <row r="136" spans="1:23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767</v>
      </c>
      <c r="G136" s="18">
        <v>0</v>
      </c>
      <c r="H136" s="5">
        <v>0</v>
      </c>
      <c r="I136" s="19">
        <v>284979789.89616251</v>
      </c>
      <c r="J136" s="5">
        <v>22330485.076923002</v>
      </c>
      <c r="K136" s="5">
        <v>10229293.004525</v>
      </c>
      <c r="L136" s="5">
        <v>0</v>
      </c>
      <c r="M136" s="5">
        <v>0</v>
      </c>
      <c r="N136" s="6">
        <v>200559136.05211264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4669741.4251032649</v>
      </c>
      <c r="V136" s="7">
        <f t="shared" ref="V136:V199" si="2">+SUM(G136:U136)</f>
        <v>522768445.45482641</v>
      </c>
      <c r="W136"/>
    </row>
    <row r="137" spans="1:23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767</v>
      </c>
      <c r="G137" s="18">
        <v>0</v>
      </c>
      <c r="H137" s="5">
        <v>0</v>
      </c>
      <c r="I137" s="19">
        <v>120296924.94178805</v>
      </c>
      <c r="J137" s="5">
        <v>8178111.2126697004</v>
      </c>
      <c r="K137" s="5">
        <v>4547467.1945700999</v>
      </c>
      <c r="L137" s="5">
        <v>0</v>
      </c>
      <c r="M137" s="5">
        <v>0</v>
      </c>
      <c r="N137" s="6">
        <v>76436541.429528952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1958394.5436722268</v>
      </c>
      <c r="V137" s="7">
        <f t="shared" si="2"/>
        <v>211417439.32222903</v>
      </c>
      <c r="W137"/>
    </row>
    <row r="138" spans="1:23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767</v>
      </c>
      <c r="G138" s="18">
        <v>0</v>
      </c>
      <c r="H138" s="5">
        <v>0</v>
      </c>
      <c r="I138" s="19">
        <v>72589867.73536247</v>
      </c>
      <c r="J138" s="5">
        <v>6771380.9502261998</v>
      </c>
      <c r="K138" s="5">
        <v>3247893.6561086001</v>
      </c>
      <c r="L138" s="5">
        <v>0</v>
      </c>
      <c r="M138" s="5">
        <v>0</v>
      </c>
      <c r="N138" s="6">
        <v>51308305.919558413</v>
      </c>
      <c r="O138" s="6">
        <v>0</v>
      </c>
      <c r="P138" s="6">
        <v>0</v>
      </c>
      <c r="Q138" s="6">
        <v>-30095985.656821117</v>
      </c>
      <c r="R138" s="6">
        <v>0</v>
      </c>
      <c r="S138" s="6">
        <v>0</v>
      </c>
      <c r="T138" s="6">
        <v>0</v>
      </c>
      <c r="U138" s="6">
        <v>1243297.8712245091</v>
      </c>
      <c r="V138" s="7">
        <f t="shared" si="2"/>
        <v>105064760.47565907</v>
      </c>
      <c r="W138"/>
    </row>
    <row r="139" spans="1:23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766</v>
      </c>
      <c r="G139" s="18">
        <v>0</v>
      </c>
      <c r="H139" s="5">
        <v>0</v>
      </c>
      <c r="I139" s="19">
        <v>96756589.190960959</v>
      </c>
      <c r="J139" s="5">
        <v>9207111.7556561995</v>
      </c>
      <c r="K139" s="5">
        <v>3899897.7828054</v>
      </c>
      <c r="L139" s="5">
        <v>0</v>
      </c>
      <c r="M139" s="5">
        <v>0</v>
      </c>
      <c r="N139" s="6">
        <v>103734665.60579215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2529661.86</v>
      </c>
      <c r="V139" s="7">
        <f t="shared" si="2"/>
        <v>216127926.19521472</v>
      </c>
      <c r="W139"/>
    </row>
    <row r="140" spans="1:23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768</v>
      </c>
      <c r="G140" s="18">
        <v>0</v>
      </c>
      <c r="H140" s="5">
        <v>0</v>
      </c>
      <c r="I140" s="19">
        <v>67391954.950746655</v>
      </c>
      <c r="J140" s="5">
        <v>4713076.5429864004</v>
      </c>
      <c r="K140" s="5">
        <v>2839424.9502261998</v>
      </c>
      <c r="L140" s="5">
        <v>0</v>
      </c>
      <c r="M140" s="5">
        <v>0</v>
      </c>
      <c r="N140" s="6">
        <v>46320171.044337593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1335821.5353203078</v>
      </c>
      <c r="V140" s="7">
        <f t="shared" si="2"/>
        <v>122600449.02361715</v>
      </c>
      <c r="W140"/>
    </row>
    <row r="141" spans="1:23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768</v>
      </c>
      <c r="G141" s="18">
        <v>0</v>
      </c>
      <c r="H141" s="5">
        <v>0</v>
      </c>
      <c r="I141" s="19">
        <v>114789833.59154953</v>
      </c>
      <c r="J141" s="5">
        <v>10018243.547511</v>
      </c>
      <c r="K141" s="5">
        <v>4426502.959276</v>
      </c>
      <c r="L141" s="5">
        <v>0</v>
      </c>
      <c r="M141" s="5">
        <v>0</v>
      </c>
      <c r="N141" s="6">
        <v>88292312.684421524</v>
      </c>
      <c r="O141" s="6">
        <v>0</v>
      </c>
      <c r="P141" s="6">
        <v>0</v>
      </c>
      <c r="Q141" s="6">
        <v>-3602393.5726296003</v>
      </c>
      <c r="R141" s="6">
        <v>0</v>
      </c>
      <c r="S141" s="6">
        <v>0</v>
      </c>
      <c r="T141" s="6">
        <v>0</v>
      </c>
      <c r="U141" s="6">
        <v>2685293.6846796926</v>
      </c>
      <c r="V141" s="7">
        <f t="shared" si="2"/>
        <v>216609792.89480814</v>
      </c>
      <c r="W141"/>
    </row>
    <row r="142" spans="1:23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768</v>
      </c>
      <c r="G142" s="18">
        <v>0</v>
      </c>
      <c r="H142" s="5">
        <v>0</v>
      </c>
      <c r="I142" s="19">
        <v>13289056.695511531</v>
      </c>
      <c r="J142" s="5">
        <v>240344.27149322</v>
      </c>
      <c r="K142" s="5">
        <v>62838.705882353002</v>
      </c>
      <c r="L142" s="5">
        <v>0</v>
      </c>
      <c r="M142" s="5">
        <v>0</v>
      </c>
      <c r="N142" s="6">
        <v>2915745.2761222776</v>
      </c>
      <c r="O142" s="6">
        <v>0</v>
      </c>
      <c r="P142" s="6">
        <v>0</v>
      </c>
      <c r="Q142" s="6">
        <v>1927424.1726790369</v>
      </c>
      <c r="R142" s="6">
        <v>0</v>
      </c>
      <c r="S142" s="6">
        <v>0</v>
      </c>
      <c r="T142" s="6">
        <v>0</v>
      </c>
      <c r="U142" s="6">
        <v>266707.36011291522</v>
      </c>
      <c r="V142" s="7">
        <f t="shared" si="2"/>
        <v>18702116.481801335</v>
      </c>
      <c r="W142"/>
    </row>
    <row r="143" spans="1:23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768</v>
      </c>
      <c r="G143" s="18">
        <v>0</v>
      </c>
      <c r="H143" s="5">
        <v>0</v>
      </c>
      <c r="I143" s="19">
        <v>449783843.52193344</v>
      </c>
      <c r="J143" s="5">
        <v>44418068.886877999</v>
      </c>
      <c r="K143" s="5">
        <v>21567087.167420998</v>
      </c>
      <c r="L143" s="5">
        <v>0</v>
      </c>
      <c r="M143" s="5">
        <v>0</v>
      </c>
      <c r="N143" s="6">
        <v>420766472.69743347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10523035.519887086</v>
      </c>
      <c r="V143" s="7">
        <f t="shared" si="2"/>
        <v>947058507.79355299</v>
      </c>
      <c r="W143"/>
    </row>
    <row r="144" spans="1:23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767</v>
      </c>
      <c r="G144" s="18">
        <v>0</v>
      </c>
      <c r="H144" s="5">
        <v>0</v>
      </c>
      <c r="I144" s="19">
        <v>117844007.34964992</v>
      </c>
      <c r="J144" s="5">
        <v>8525503.8823528998</v>
      </c>
      <c r="K144" s="5">
        <v>5632301.2579186</v>
      </c>
      <c r="L144" s="5">
        <v>0</v>
      </c>
      <c r="M144" s="5">
        <v>0</v>
      </c>
      <c r="N144" s="6">
        <v>78909576.708666772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1702560.8690033148</v>
      </c>
      <c r="V144" s="7">
        <f t="shared" si="2"/>
        <v>212613950.06759152</v>
      </c>
      <c r="W144"/>
    </row>
    <row r="145" spans="1:23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767</v>
      </c>
      <c r="G145" s="18">
        <v>0</v>
      </c>
      <c r="H145" s="5">
        <v>0</v>
      </c>
      <c r="I145" s="19">
        <v>502805107.91615403</v>
      </c>
      <c r="J145" s="5">
        <v>34191533.755655997</v>
      </c>
      <c r="K145" s="5">
        <v>12622124.452489</v>
      </c>
      <c r="L145" s="5">
        <v>0</v>
      </c>
      <c r="M145" s="5">
        <v>0</v>
      </c>
      <c r="N145" s="6">
        <v>257035968.08285823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8954169.0309966858</v>
      </c>
      <c r="V145" s="7">
        <f t="shared" si="2"/>
        <v>815608903.23815393</v>
      </c>
      <c r="W145"/>
    </row>
    <row r="146" spans="1:23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765</v>
      </c>
      <c r="G146" s="18">
        <v>0</v>
      </c>
      <c r="H146" s="5">
        <v>0</v>
      </c>
      <c r="I146" s="19">
        <v>160001907.44188496</v>
      </c>
      <c r="J146" s="5">
        <v>12385213.040724</v>
      </c>
      <c r="K146" s="5">
        <v>4631768.9954751004</v>
      </c>
      <c r="L146" s="5">
        <v>0</v>
      </c>
      <c r="M146" s="5">
        <v>0</v>
      </c>
      <c r="N146" s="6">
        <v>77637680.469213367</v>
      </c>
      <c r="O146" s="6">
        <v>0</v>
      </c>
      <c r="P146" s="6">
        <v>0</v>
      </c>
      <c r="Q146" s="6">
        <v>-11095176.450649764</v>
      </c>
      <c r="R146" s="6">
        <v>0</v>
      </c>
      <c r="S146" s="6">
        <v>0</v>
      </c>
      <c r="T146" s="6">
        <v>0</v>
      </c>
      <c r="U146" s="6">
        <v>2380304.5200000005</v>
      </c>
      <c r="V146" s="7">
        <f t="shared" si="2"/>
        <v>245941698.0166477</v>
      </c>
      <c r="W146"/>
    </row>
    <row r="147" spans="1:23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766</v>
      </c>
      <c r="G147" s="18">
        <v>0</v>
      </c>
      <c r="H147" s="5">
        <v>0</v>
      </c>
      <c r="I147" s="19">
        <v>17422459.70072037</v>
      </c>
      <c r="J147" s="5">
        <v>2254367.3122172002</v>
      </c>
      <c r="K147" s="5">
        <v>659977.50226244004</v>
      </c>
      <c r="L147" s="5">
        <v>0</v>
      </c>
      <c r="M147" s="5">
        <v>0</v>
      </c>
      <c r="N147" s="6">
        <v>14164715.886731463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354936.60000000003</v>
      </c>
      <c r="V147" s="7">
        <f t="shared" si="2"/>
        <v>34856457.001931474</v>
      </c>
      <c r="W147"/>
    </row>
    <row r="148" spans="1:23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765</v>
      </c>
      <c r="G148" s="18">
        <v>0</v>
      </c>
      <c r="H148" s="5">
        <v>0</v>
      </c>
      <c r="I148" s="19">
        <v>35939773.02657491</v>
      </c>
      <c r="J148" s="5">
        <v>3449680.6606335002</v>
      </c>
      <c r="K148" s="5">
        <v>1701318.0090498</v>
      </c>
      <c r="L148" s="5">
        <v>0</v>
      </c>
      <c r="M148" s="5">
        <v>0</v>
      </c>
      <c r="N148" s="6">
        <v>22522381.368267752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540000</v>
      </c>
      <c r="V148" s="7">
        <f t="shared" si="2"/>
        <v>64153153.064525962</v>
      </c>
      <c r="W148"/>
    </row>
    <row r="149" spans="1:23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767</v>
      </c>
      <c r="G149" s="18">
        <v>0</v>
      </c>
      <c r="H149" s="5">
        <v>0</v>
      </c>
      <c r="I149" s="19">
        <v>198015034.55490386</v>
      </c>
      <c r="J149" s="5">
        <v>10364514.579186</v>
      </c>
      <c r="K149" s="5">
        <v>5799948.9140271004</v>
      </c>
      <c r="L149" s="5">
        <v>0</v>
      </c>
      <c r="M149" s="5">
        <v>0</v>
      </c>
      <c r="N149" s="6">
        <v>98820410.724495739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3927181.32</v>
      </c>
      <c r="V149" s="7">
        <f t="shared" si="2"/>
        <v>316927090.09261268</v>
      </c>
      <c r="W149"/>
    </row>
    <row r="150" spans="1:23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765</v>
      </c>
      <c r="G150" s="18">
        <v>0</v>
      </c>
      <c r="H150" s="5">
        <v>0</v>
      </c>
      <c r="I150" s="19">
        <v>93483876.186884493</v>
      </c>
      <c r="J150" s="5">
        <v>7122457.1131221997</v>
      </c>
      <c r="K150" s="5">
        <v>4164516.479638</v>
      </c>
      <c r="L150" s="5">
        <v>0</v>
      </c>
      <c r="M150" s="5">
        <v>0</v>
      </c>
      <c r="N150" s="6">
        <v>52018299.251608372</v>
      </c>
      <c r="O150" s="6">
        <v>0</v>
      </c>
      <c r="P150" s="6">
        <v>0</v>
      </c>
      <c r="Q150" s="6">
        <v>2293697.0768329203</v>
      </c>
      <c r="R150" s="6">
        <v>0</v>
      </c>
      <c r="S150" s="6">
        <v>0</v>
      </c>
      <c r="T150" s="6">
        <v>0</v>
      </c>
      <c r="U150" s="6">
        <v>2142000</v>
      </c>
      <c r="V150" s="7">
        <f t="shared" si="2"/>
        <v>161224846.10808596</v>
      </c>
      <c r="W150"/>
    </row>
    <row r="151" spans="1:23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766</v>
      </c>
      <c r="G151" s="18">
        <v>0</v>
      </c>
      <c r="H151" s="5">
        <v>0</v>
      </c>
      <c r="I151" s="19">
        <v>14060534.563228145</v>
      </c>
      <c r="J151" s="5">
        <v>475509.97285066999</v>
      </c>
      <c r="K151" s="5">
        <v>112770.33484163</v>
      </c>
      <c r="L151" s="5">
        <v>0</v>
      </c>
      <c r="M151" s="5">
        <v>0</v>
      </c>
      <c r="N151" s="6">
        <v>9744111.9059094917</v>
      </c>
      <c r="O151" s="6">
        <v>0</v>
      </c>
      <c r="P151" s="6">
        <v>0</v>
      </c>
      <c r="Q151" s="6">
        <v>3888209.1254622303</v>
      </c>
      <c r="R151" s="6">
        <v>0</v>
      </c>
      <c r="S151" s="6">
        <v>0</v>
      </c>
      <c r="T151" s="6">
        <v>0</v>
      </c>
      <c r="U151" s="6">
        <v>428068.98000000004</v>
      </c>
      <c r="V151" s="7">
        <f t="shared" si="2"/>
        <v>28709204.882292166</v>
      </c>
      <c r="W151"/>
    </row>
    <row r="152" spans="1:23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765</v>
      </c>
      <c r="G152" s="18">
        <v>0</v>
      </c>
      <c r="H152" s="5">
        <v>0</v>
      </c>
      <c r="I152" s="19">
        <v>57275915.578744993</v>
      </c>
      <c r="J152" s="5">
        <v>3710874.9230769002</v>
      </c>
      <c r="K152" s="5">
        <v>1876041.4479638</v>
      </c>
      <c r="L152" s="5">
        <v>0</v>
      </c>
      <c r="M152" s="5">
        <v>0</v>
      </c>
      <c r="N152" s="6">
        <v>26154254.277889922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985951.36135836726</v>
      </c>
      <c r="V152" s="7">
        <f t="shared" si="2"/>
        <v>90003037.589033991</v>
      </c>
      <c r="W152"/>
    </row>
    <row r="153" spans="1:23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765</v>
      </c>
      <c r="G153" s="18">
        <v>0</v>
      </c>
      <c r="H153" s="5">
        <v>0</v>
      </c>
      <c r="I153" s="19">
        <v>9962643.5610603672</v>
      </c>
      <c r="J153" s="5">
        <v>473326.49773756001</v>
      </c>
      <c r="K153" s="5">
        <v>181174.02714932</v>
      </c>
      <c r="L153" s="5">
        <v>0</v>
      </c>
      <c r="M153" s="5">
        <v>0</v>
      </c>
      <c r="N153" s="6">
        <v>3787669.5718938038</v>
      </c>
      <c r="O153" s="6">
        <v>0</v>
      </c>
      <c r="P153" s="6">
        <v>0</v>
      </c>
      <c r="Q153" s="6">
        <v>1745036.2015403565</v>
      </c>
      <c r="R153" s="6">
        <v>0</v>
      </c>
      <c r="S153" s="6">
        <v>0</v>
      </c>
      <c r="T153" s="6">
        <v>0</v>
      </c>
      <c r="U153" s="6">
        <v>171497.59864163265</v>
      </c>
      <c r="V153" s="7">
        <f t="shared" si="2"/>
        <v>16321347.45802304</v>
      </c>
      <c r="W153"/>
    </row>
    <row r="154" spans="1:23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768</v>
      </c>
      <c r="G154" s="18">
        <v>0</v>
      </c>
      <c r="H154" s="5">
        <v>0</v>
      </c>
      <c r="I154" s="19">
        <v>76685105.109853581</v>
      </c>
      <c r="J154" s="5">
        <v>3031910.9502261998</v>
      </c>
      <c r="K154" s="5">
        <v>1426264.5701357999</v>
      </c>
      <c r="L154" s="5">
        <v>0</v>
      </c>
      <c r="M154" s="5">
        <v>0</v>
      </c>
      <c r="N154" s="6">
        <v>32319934.325510103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1743253.5074270363</v>
      </c>
      <c r="V154" s="7">
        <f t="shared" si="2"/>
        <v>115206468.46315272</v>
      </c>
      <c r="W154"/>
    </row>
    <row r="155" spans="1:23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768</v>
      </c>
      <c r="G155" s="18">
        <v>0</v>
      </c>
      <c r="H155" s="5">
        <v>0</v>
      </c>
      <c r="I155" s="19">
        <v>56829380.489474498</v>
      </c>
      <c r="J155" s="5">
        <v>2816716.6606335002</v>
      </c>
      <c r="K155" s="5">
        <v>1822440.0452489001</v>
      </c>
      <c r="L155" s="5">
        <v>0</v>
      </c>
      <c r="M155" s="5">
        <v>0</v>
      </c>
      <c r="N155" s="6">
        <v>32457499.652261939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1272541.4232051433</v>
      </c>
      <c r="V155" s="7">
        <f t="shared" si="2"/>
        <v>95198578.27082397</v>
      </c>
      <c r="W155"/>
    </row>
    <row r="156" spans="1:23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767</v>
      </c>
      <c r="G156" s="18">
        <v>0</v>
      </c>
      <c r="H156" s="5">
        <v>0</v>
      </c>
      <c r="I156" s="19">
        <v>13569031.254235635</v>
      </c>
      <c r="J156" s="5">
        <v>1009909.4298642999</v>
      </c>
      <c r="K156" s="5">
        <v>706289.38461537997</v>
      </c>
      <c r="L156" s="5">
        <v>0</v>
      </c>
      <c r="M156" s="5">
        <v>0</v>
      </c>
      <c r="N156" s="6">
        <v>10061043.489414375</v>
      </c>
      <c r="O156" s="6">
        <v>0</v>
      </c>
      <c r="P156" s="6">
        <v>0</v>
      </c>
      <c r="Q156" s="6">
        <v>18191471.669385392</v>
      </c>
      <c r="R156" s="6">
        <v>0</v>
      </c>
      <c r="S156" s="6">
        <v>0</v>
      </c>
      <c r="T156" s="6">
        <v>0</v>
      </c>
      <c r="U156" s="6">
        <v>334743.96936781995</v>
      </c>
      <c r="V156" s="7">
        <f t="shared" si="2"/>
        <v>43872489.196882904</v>
      </c>
      <c r="W156"/>
    </row>
    <row r="157" spans="1:23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765</v>
      </c>
      <c r="G157" s="18">
        <v>0</v>
      </c>
      <c r="H157" s="5">
        <v>0</v>
      </c>
      <c r="I157" s="19">
        <v>93949249.280686602</v>
      </c>
      <c r="J157" s="5">
        <v>5604866.6877827998</v>
      </c>
      <c r="K157" s="5">
        <v>2183493.4841629001</v>
      </c>
      <c r="L157" s="5">
        <v>0</v>
      </c>
      <c r="M157" s="5">
        <v>0</v>
      </c>
      <c r="N157" s="6">
        <v>39601096.435905881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1217947.5</v>
      </c>
      <c r="V157" s="7">
        <f t="shared" si="2"/>
        <v>142556653.38853818</v>
      </c>
      <c r="W157"/>
    </row>
    <row r="158" spans="1:23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767</v>
      </c>
      <c r="G158" s="18">
        <v>0</v>
      </c>
      <c r="H158" s="5">
        <v>0</v>
      </c>
      <c r="I158" s="19">
        <v>70683732.165637493</v>
      </c>
      <c r="J158" s="5">
        <v>6114472.7420814</v>
      </c>
      <c r="K158" s="5">
        <v>3547580.5067873001</v>
      </c>
      <c r="L158" s="5">
        <v>0</v>
      </c>
      <c r="M158" s="5">
        <v>0</v>
      </c>
      <c r="N158" s="6">
        <v>46677569.939768039</v>
      </c>
      <c r="O158" s="6">
        <v>0</v>
      </c>
      <c r="P158" s="6">
        <v>0</v>
      </c>
      <c r="Q158" s="6">
        <v>-25131666.285438616</v>
      </c>
      <c r="R158" s="6">
        <v>0</v>
      </c>
      <c r="S158" s="6">
        <v>0</v>
      </c>
      <c r="T158" s="6">
        <v>0</v>
      </c>
      <c r="U158" s="6">
        <v>1478844</v>
      </c>
      <c r="V158" s="7">
        <f t="shared" si="2"/>
        <v>103370533.06883563</v>
      </c>
      <c r="W158"/>
    </row>
    <row r="159" spans="1:23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766</v>
      </c>
      <c r="G159" s="18">
        <v>0</v>
      </c>
      <c r="H159" s="5">
        <v>0</v>
      </c>
      <c r="I159" s="19">
        <v>193222422.17436963</v>
      </c>
      <c r="J159" s="5">
        <v>13350306.316741999</v>
      </c>
      <c r="K159" s="5">
        <v>5278492.2081447998</v>
      </c>
      <c r="L159" s="5">
        <v>0</v>
      </c>
      <c r="M159" s="5">
        <v>0</v>
      </c>
      <c r="N159" s="6">
        <v>131474404.33670731</v>
      </c>
      <c r="O159" s="6">
        <v>0</v>
      </c>
      <c r="P159" s="6">
        <v>0</v>
      </c>
      <c r="Q159" s="6">
        <v>-33176549.462730017</v>
      </c>
      <c r="R159" s="6">
        <v>0</v>
      </c>
      <c r="S159" s="6">
        <v>0</v>
      </c>
      <c r="T159" s="6">
        <v>0</v>
      </c>
      <c r="U159" s="6">
        <v>3059584.3800000004</v>
      </c>
      <c r="V159" s="7">
        <f t="shared" si="2"/>
        <v>313208659.95323378</v>
      </c>
      <c r="W159"/>
    </row>
    <row r="160" spans="1:23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767</v>
      </c>
      <c r="G160" s="18">
        <v>0</v>
      </c>
      <c r="H160" s="5">
        <v>0</v>
      </c>
      <c r="I160" s="19">
        <v>230179027.02013552</v>
      </c>
      <c r="J160" s="5">
        <v>15708201.013575001</v>
      </c>
      <c r="K160" s="5">
        <v>8630731.5656109005</v>
      </c>
      <c r="L160" s="5">
        <v>0</v>
      </c>
      <c r="M160" s="5">
        <v>0</v>
      </c>
      <c r="N160" s="6">
        <v>133498368.65877832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4189050</v>
      </c>
      <c r="V160" s="7">
        <f t="shared" si="2"/>
        <v>392205378.25809973</v>
      </c>
      <c r="W160"/>
    </row>
    <row r="161" spans="1:23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767</v>
      </c>
      <c r="G161" s="18">
        <v>0</v>
      </c>
      <c r="H161" s="5">
        <v>0</v>
      </c>
      <c r="I161" s="19">
        <v>95973239.412759259</v>
      </c>
      <c r="J161" s="5">
        <v>5347085.7828054996</v>
      </c>
      <c r="K161" s="5">
        <v>2669753.7466063001</v>
      </c>
      <c r="L161" s="5">
        <v>0</v>
      </c>
      <c r="M161" s="5">
        <v>0</v>
      </c>
      <c r="N161" s="6">
        <v>43337225.32607571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1245870</v>
      </c>
      <c r="V161" s="7">
        <f t="shared" si="2"/>
        <v>148573174.26824677</v>
      </c>
      <c r="W161"/>
    </row>
    <row r="162" spans="1:23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765</v>
      </c>
      <c r="G162" s="18">
        <v>0</v>
      </c>
      <c r="H162" s="5">
        <v>0</v>
      </c>
      <c r="I162" s="19">
        <v>15639014.896385446</v>
      </c>
      <c r="J162" s="5">
        <v>1230816.3710407</v>
      </c>
      <c r="K162" s="5">
        <v>359402.75113122002</v>
      </c>
      <c r="L162" s="5">
        <v>0</v>
      </c>
      <c r="M162" s="5">
        <v>0</v>
      </c>
      <c r="N162" s="6">
        <v>6892975.0468433239</v>
      </c>
      <c r="O162" s="6">
        <v>0</v>
      </c>
      <c r="P162" s="6">
        <v>0</v>
      </c>
      <c r="Q162" s="6">
        <v>6048818.1867858768</v>
      </c>
      <c r="R162" s="6">
        <v>0</v>
      </c>
      <c r="S162" s="6">
        <v>0</v>
      </c>
      <c r="T162" s="6">
        <v>0</v>
      </c>
      <c r="U162" s="6">
        <v>211503.22039764916</v>
      </c>
      <c r="V162" s="7">
        <f t="shared" si="2"/>
        <v>30382530.472584218</v>
      </c>
      <c r="W162"/>
    </row>
    <row r="163" spans="1:23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765</v>
      </c>
      <c r="G163" s="18">
        <v>0</v>
      </c>
      <c r="H163" s="5">
        <v>0</v>
      </c>
      <c r="I163" s="19">
        <v>31185776.352775514</v>
      </c>
      <c r="J163" s="5">
        <v>2446820.2986426</v>
      </c>
      <c r="K163" s="5">
        <v>776474.12669682002</v>
      </c>
      <c r="L163" s="5">
        <v>0</v>
      </c>
      <c r="M163" s="5">
        <v>0</v>
      </c>
      <c r="N163" s="6">
        <v>13346202.260712137</v>
      </c>
      <c r="O163" s="6">
        <v>0</v>
      </c>
      <c r="P163" s="6">
        <v>0</v>
      </c>
      <c r="Q163" s="6">
        <v>-7989665.7707455782</v>
      </c>
      <c r="R163" s="6">
        <v>0</v>
      </c>
      <c r="S163" s="6">
        <v>0</v>
      </c>
      <c r="T163" s="6">
        <v>0</v>
      </c>
      <c r="U163" s="6">
        <v>483728.7796023509</v>
      </c>
      <c r="V163" s="7">
        <f t="shared" si="2"/>
        <v>40249336.047683842</v>
      </c>
      <c r="W163"/>
    </row>
    <row r="164" spans="1:23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767</v>
      </c>
      <c r="G164" s="18">
        <v>0</v>
      </c>
      <c r="H164" s="5">
        <v>0</v>
      </c>
      <c r="I164" s="19">
        <v>345058993.27955049</v>
      </c>
      <c r="J164" s="5">
        <v>34465327.266967997</v>
      </c>
      <c r="K164" s="5">
        <v>11110881.773755999</v>
      </c>
      <c r="L164" s="5">
        <v>0</v>
      </c>
      <c r="M164" s="5">
        <v>0</v>
      </c>
      <c r="N164" s="6">
        <v>275313751.79937273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6606743.7600000007</v>
      </c>
      <c r="V164" s="7">
        <f t="shared" si="2"/>
        <v>672555697.87964725</v>
      </c>
      <c r="W164"/>
    </row>
    <row r="165" spans="1:23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765</v>
      </c>
      <c r="G165" s="18">
        <v>0</v>
      </c>
      <c r="H165" s="5">
        <v>0</v>
      </c>
      <c r="I165" s="19">
        <v>49103281.189043939</v>
      </c>
      <c r="J165" s="5">
        <v>4254437.6289593</v>
      </c>
      <c r="K165" s="5">
        <v>1577006.4886878</v>
      </c>
      <c r="L165" s="5">
        <v>0</v>
      </c>
      <c r="M165" s="5">
        <v>0</v>
      </c>
      <c r="N165" s="6">
        <v>24482582.785976768</v>
      </c>
      <c r="O165" s="6">
        <v>0</v>
      </c>
      <c r="P165" s="6">
        <v>0</v>
      </c>
      <c r="Q165" s="6">
        <v>-108747.27174237421</v>
      </c>
      <c r="R165" s="6">
        <v>0</v>
      </c>
      <c r="S165" s="6">
        <v>0</v>
      </c>
      <c r="T165" s="6">
        <v>0</v>
      </c>
      <c r="U165" s="6">
        <v>692362.08</v>
      </c>
      <c r="V165" s="7">
        <f t="shared" si="2"/>
        <v>80000922.900925428</v>
      </c>
      <c r="W165"/>
    </row>
    <row r="166" spans="1:23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765</v>
      </c>
      <c r="G166" s="18">
        <v>0</v>
      </c>
      <c r="H166" s="5">
        <v>0</v>
      </c>
      <c r="I166" s="19">
        <v>113725309.8309927</v>
      </c>
      <c r="J166" s="5">
        <v>8390950.0633483995</v>
      </c>
      <c r="K166" s="5">
        <v>2582289.520362</v>
      </c>
      <c r="L166" s="5">
        <v>0</v>
      </c>
      <c r="M166" s="5">
        <v>0</v>
      </c>
      <c r="N166" s="6">
        <v>52638124.356566049</v>
      </c>
      <c r="O166" s="6">
        <v>0</v>
      </c>
      <c r="P166" s="6">
        <v>0</v>
      </c>
      <c r="Q166" s="6">
        <v>8111881.1896759868</v>
      </c>
      <c r="R166" s="6">
        <v>0</v>
      </c>
      <c r="S166" s="6">
        <v>0</v>
      </c>
      <c r="T166" s="6">
        <v>0</v>
      </c>
      <c r="U166" s="6">
        <v>1900674.5963579272</v>
      </c>
      <c r="V166" s="7">
        <f t="shared" si="2"/>
        <v>187349229.55730307</v>
      </c>
      <c r="W166"/>
    </row>
    <row r="167" spans="1:23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765</v>
      </c>
      <c r="G167" s="18">
        <v>0</v>
      </c>
      <c r="H167" s="5">
        <v>0</v>
      </c>
      <c r="I167" s="19">
        <v>61985424.556850269</v>
      </c>
      <c r="J167" s="5">
        <v>4391000.7873302996</v>
      </c>
      <c r="K167" s="5">
        <v>1478031.6289593</v>
      </c>
      <c r="L167" s="5">
        <v>0</v>
      </c>
      <c r="M167" s="5">
        <v>0</v>
      </c>
      <c r="N167" s="6">
        <v>32678686.278594747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1035953.4036420729</v>
      </c>
      <c r="V167" s="7">
        <f t="shared" si="2"/>
        <v>101569096.65537669</v>
      </c>
      <c r="W167"/>
    </row>
    <row r="168" spans="1:23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767</v>
      </c>
      <c r="G168" s="18">
        <v>0</v>
      </c>
      <c r="H168" s="5">
        <v>0</v>
      </c>
      <c r="I168" s="19">
        <v>125357540.70116478</v>
      </c>
      <c r="J168" s="5">
        <v>7681053.8914027</v>
      </c>
      <c r="K168" s="5">
        <v>2840506.0723982002</v>
      </c>
      <c r="L168" s="5">
        <v>0</v>
      </c>
      <c r="M168" s="5">
        <v>0</v>
      </c>
      <c r="N168" s="6">
        <v>67857393.536973625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2445591.5719869994</v>
      </c>
      <c r="V168" s="7">
        <f t="shared" si="2"/>
        <v>206182085.77392632</v>
      </c>
      <c r="W168"/>
    </row>
    <row r="169" spans="1:23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767</v>
      </c>
      <c r="G169" s="18">
        <v>0</v>
      </c>
      <c r="H169" s="5">
        <v>0</v>
      </c>
      <c r="I169" s="19">
        <v>99786084.234419674</v>
      </c>
      <c r="J169" s="5">
        <v>5258159.8914027</v>
      </c>
      <c r="K169" s="5">
        <v>2117279.3393664998</v>
      </c>
      <c r="L169" s="5">
        <v>0</v>
      </c>
      <c r="M169" s="5">
        <v>0</v>
      </c>
      <c r="N169" s="6">
        <v>48258302.17068319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1795641.1465176786</v>
      </c>
      <c r="V169" s="7">
        <f t="shared" si="2"/>
        <v>157215466.78238973</v>
      </c>
      <c r="W169"/>
    </row>
    <row r="170" spans="1:23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767</v>
      </c>
      <c r="G170" s="18">
        <v>0</v>
      </c>
      <c r="H170" s="5">
        <v>0</v>
      </c>
      <c r="I170" s="19">
        <v>28542716.748723481</v>
      </c>
      <c r="J170" s="5">
        <v>2694982.8868777999</v>
      </c>
      <c r="K170" s="5">
        <v>1035191.2579186</v>
      </c>
      <c r="L170" s="5">
        <v>0</v>
      </c>
      <c r="M170" s="5">
        <v>0</v>
      </c>
      <c r="N170" s="6">
        <v>19576538.904805209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515849.40149532264</v>
      </c>
      <c r="V170" s="7">
        <f t="shared" si="2"/>
        <v>52365279.199820414</v>
      </c>
      <c r="W170"/>
    </row>
    <row r="171" spans="1:23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765</v>
      </c>
      <c r="G171" s="18">
        <v>0</v>
      </c>
      <c r="H171" s="5">
        <v>0</v>
      </c>
      <c r="I171" s="19">
        <v>62225109.474264428</v>
      </c>
      <c r="J171" s="5">
        <v>4122805.9819005001</v>
      </c>
      <c r="K171" s="5">
        <v>1292936.0090498</v>
      </c>
      <c r="L171" s="5">
        <v>0</v>
      </c>
      <c r="M171" s="5">
        <v>0</v>
      </c>
      <c r="N171" s="6">
        <v>26354182.24111221</v>
      </c>
      <c r="O171" s="6">
        <v>0</v>
      </c>
      <c r="P171" s="6">
        <v>0</v>
      </c>
      <c r="Q171" s="6">
        <v>-341017.2599643342</v>
      </c>
      <c r="R171" s="6">
        <v>0</v>
      </c>
      <c r="S171" s="6">
        <v>0</v>
      </c>
      <c r="T171" s="6">
        <v>0</v>
      </c>
      <c r="U171" s="6">
        <v>1031637.42</v>
      </c>
      <c r="V171" s="7">
        <f t="shared" si="2"/>
        <v>94685653.866362602</v>
      </c>
      <c r="W171"/>
    </row>
    <row r="172" spans="1:23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766</v>
      </c>
      <c r="G172" s="18">
        <v>0</v>
      </c>
      <c r="H172" s="5">
        <v>0</v>
      </c>
      <c r="I172" s="19">
        <v>11005521.085942114</v>
      </c>
      <c r="J172" s="5">
        <v>437980.18099546997</v>
      </c>
      <c r="K172" s="5">
        <v>71619.638009048998</v>
      </c>
      <c r="L172" s="5">
        <v>0</v>
      </c>
      <c r="M172" s="5">
        <v>0</v>
      </c>
      <c r="N172" s="6">
        <v>7645625.2665686421</v>
      </c>
      <c r="O172" s="6">
        <v>0</v>
      </c>
      <c r="P172" s="6">
        <v>0</v>
      </c>
      <c r="Q172" s="6">
        <v>-1070593.7740946668</v>
      </c>
      <c r="R172" s="6">
        <v>0</v>
      </c>
      <c r="S172" s="6">
        <v>0</v>
      </c>
      <c r="T172" s="6">
        <v>0</v>
      </c>
      <c r="U172" s="6">
        <v>185781.6</v>
      </c>
      <c r="V172" s="7">
        <f t="shared" si="2"/>
        <v>18275933.997420609</v>
      </c>
      <c r="W172"/>
    </row>
    <row r="173" spans="1:23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765</v>
      </c>
      <c r="G173" s="18">
        <v>0</v>
      </c>
      <c r="H173" s="5">
        <v>0</v>
      </c>
      <c r="I173" s="19">
        <v>8178129.7087105056</v>
      </c>
      <c r="J173" s="5">
        <v>602500.72398190002</v>
      </c>
      <c r="K173" s="5">
        <v>161943.42081447999</v>
      </c>
      <c r="L173" s="5">
        <v>0</v>
      </c>
      <c r="M173" s="5">
        <v>0</v>
      </c>
      <c r="N173" s="6">
        <v>4097216.6317518549</v>
      </c>
      <c r="O173" s="6">
        <v>0</v>
      </c>
      <c r="P173" s="6">
        <v>0</v>
      </c>
      <c r="Q173" s="6">
        <v>4043381.0992778409</v>
      </c>
      <c r="R173" s="6">
        <v>0</v>
      </c>
      <c r="S173" s="6">
        <v>0</v>
      </c>
      <c r="T173" s="6">
        <v>0</v>
      </c>
      <c r="U173" s="6">
        <v>169223.74957947302</v>
      </c>
      <c r="V173" s="7">
        <f t="shared" si="2"/>
        <v>17252395.334116057</v>
      </c>
      <c r="W173"/>
    </row>
    <row r="174" spans="1:23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765</v>
      </c>
      <c r="G174" s="18">
        <v>0</v>
      </c>
      <c r="H174" s="5">
        <v>0</v>
      </c>
      <c r="I174" s="19">
        <v>11744981.420920005</v>
      </c>
      <c r="J174" s="5">
        <v>987700.48868779</v>
      </c>
      <c r="K174" s="5">
        <v>371547.52941177</v>
      </c>
      <c r="L174" s="5">
        <v>0</v>
      </c>
      <c r="M174" s="5">
        <v>0</v>
      </c>
      <c r="N174" s="6">
        <v>6845376.6143155061</v>
      </c>
      <c r="O174" s="6">
        <v>0</v>
      </c>
      <c r="P174" s="6">
        <v>0</v>
      </c>
      <c r="Q174" s="6">
        <v>1863301.7505761161</v>
      </c>
      <c r="R174" s="6">
        <v>0</v>
      </c>
      <c r="S174" s="6">
        <v>0</v>
      </c>
      <c r="T174" s="6">
        <v>0</v>
      </c>
      <c r="U174" s="6">
        <v>243029.86936883838</v>
      </c>
      <c r="V174" s="7">
        <f t="shared" si="2"/>
        <v>22055937.673280027</v>
      </c>
      <c r="W174"/>
    </row>
    <row r="175" spans="1:23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765</v>
      </c>
      <c r="G175" s="18">
        <v>0</v>
      </c>
      <c r="H175" s="5">
        <v>0</v>
      </c>
      <c r="I175" s="19">
        <v>14719597.046533089</v>
      </c>
      <c r="J175" s="5">
        <v>2154366.9773756</v>
      </c>
      <c r="K175" s="5">
        <v>681549.66515837004</v>
      </c>
      <c r="L175" s="5">
        <v>0</v>
      </c>
      <c r="M175" s="5">
        <v>0</v>
      </c>
      <c r="N175" s="6">
        <v>12664310.474695057</v>
      </c>
      <c r="O175" s="6">
        <v>0</v>
      </c>
      <c r="P175" s="6">
        <v>0</v>
      </c>
      <c r="Q175" s="6">
        <v>-6908682.1403339012</v>
      </c>
      <c r="R175" s="6">
        <v>0</v>
      </c>
      <c r="S175" s="6">
        <v>0</v>
      </c>
      <c r="T175" s="6">
        <v>0</v>
      </c>
      <c r="U175" s="6">
        <v>304581.30321168777</v>
      </c>
      <c r="V175" s="7">
        <f t="shared" si="2"/>
        <v>23615723.326639902</v>
      </c>
      <c r="W175"/>
    </row>
    <row r="176" spans="1:23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765</v>
      </c>
      <c r="G176" s="18">
        <v>0</v>
      </c>
      <c r="H176" s="5">
        <v>0</v>
      </c>
      <c r="I176" s="19">
        <v>7085112.8110701852</v>
      </c>
      <c r="J176" s="5">
        <v>247379.35746606</v>
      </c>
      <c r="K176" s="5">
        <v>65438.579185520997</v>
      </c>
      <c r="L176" s="5">
        <v>0</v>
      </c>
      <c r="M176" s="5">
        <v>0</v>
      </c>
      <c r="N176" s="6">
        <v>1658287.2791045336</v>
      </c>
      <c r="O176" s="6">
        <v>0</v>
      </c>
      <c r="P176" s="6">
        <v>0</v>
      </c>
      <c r="Q176" s="6">
        <v>2117206.0812441614</v>
      </c>
      <c r="R176" s="6">
        <v>0</v>
      </c>
      <c r="S176" s="6">
        <v>0</v>
      </c>
      <c r="T176" s="6">
        <v>0</v>
      </c>
      <c r="U176" s="6">
        <v>146606.79137992123</v>
      </c>
      <c r="V176" s="7">
        <f t="shared" si="2"/>
        <v>11320030.899450382</v>
      </c>
      <c r="W176"/>
    </row>
    <row r="177" spans="1:23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765</v>
      </c>
      <c r="G177" s="18">
        <v>0</v>
      </c>
      <c r="H177" s="5">
        <v>0</v>
      </c>
      <c r="I177" s="19">
        <v>9117409.6163874287</v>
      </c>
      <c r="J177" s="5">
        <v>1079159.8461537999</v>
      </c>
      <c r="K177" s="5">
        <v>474667.56561086001</v>
      </c>
      <c r="L177" s="5">
        <v>0</v>
      </c>
      <c r="M177" s="5">
        <v>0</v>
      </c>
      <c r="N177" s="6">
        <v>10966095.074119361</v>
      </c>
      <c r="O177" s="6">
        <v>0</v>
      </c>
      <c r="P177" s="6">
        <v>0</v>
      </c>
      <c r="Q177" s="6">
        <v>-337299.39179916243</v>
      </c>
      <c r="R177" s="6">
        <v>0</v>
      </c>
      <c r="S177" s="6">
        <v>0</v>
      </c>
      <c r="T177" s="6">
        <v>0</v>
      </c>
      <c r="U177" s="6">
        <v>188659.54646007944</v>
      </c>
      <c r="V177" s="7">
        <f t="shared" si="2"/>
        <v>21488692.256932367</v>
      </c>
      <c r="W177"/>
    </row>
    <row r="178" spans="1:23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768</v>
      </c>
      <c r="G178" s="18">
        <v>0</v>
      </c>
      <c r="H178" s="5">
        <v>0</v>
      </c>
      <c r="I178" s="19">
        <v>58994945.650392376</v>
      </c>
      <c r="J178" s="5">
        <v>3836969.6923076999</v>
      </c>
      <c r="K178" s="5">
        <v>2306937.2036199002</v>
      </c>
      <c r="L178" s="5">
        <v>0</v>
      </c>
      <c r="M178" s="5">
        <v>0</v>
      </c>
      <c r="N178" s="6">
        <v>35932436.913785219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1720701.4818280924</v>
      </c>
      <c r="V178" s="7">
        <f t="shared" si="2"/>
        <v>102791990.94193329</v>
      </c>
      <c r="W178"/>
    </row>
    <row r="179" spans="1:23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768</v>
      </c>
      <c r="G179" s="18">
        <v>0</v>
      </c>
      <c r="H179" s="5">
        <v>0</v>
      </c>
      <c r="I179" s="19">
        <v>49048367.45334883</v>
      </c>
      <c r="J179" s="5">
        <v>2234117.2036199002</v>
      </c>
      <c r="K179" s="5">
        <v>529171.13122172002</v>
      </c>
      <c r="L179" s="5">
        <v>0</v>
      </c>
      <c r="M179" s="5">
        <v>0</v>
      </c>
      <c r="N179" s="6">
        <v>23658747.700525749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1121594.9694096954</v>
      </c>
      <c r="V179" s="7">
        <f t="shared" si="2"/>
        <v>76591998.458125889</v>
      </c>
      <c r="W179"/>
    </row>
    <row r="180" spans="1:23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768</v>
      </c>
      <c r="G180" s="18">
        <v>0</v>
      </c>
      <c r="H180" s="5">
        <v>0</v>
      </c>
      <c r="I180" s="19">
        <v>27542794.07858425</v>
      </c>
      <c r="J180" s="5">
        <v>2382629.7918552002</v>
      </c>
      <c r="K180" s="5">
        <v>1351837.8099547999</v>
      </c>
      <c r="L180" s="5">
        <v>0</v>
      </c>
      <c r="M180" s="5">
        <v>0</v>
      </c>
      <c r="N180" s="6">
        <v>24001684.441097755</v>
      </c>
      <c r="O180" s="6">
        <v>0</v>
      </c>
      <c r="P180" s="6">
        <v>0</v>
      </c>
      <c r="Q180" s="6">
        <v>1882941.473729603</v>
      </c>
      <c r="R180" s="6">
        <v>0</v>
      </c>
      <c r="S180" s="6">
        <v>0</v>
      </c>
      <c r="T180" s="6">
        <v>0</v>
      </c>
      <c r="U180" s="6">
        <v>695936.54876221193</v>
      </c>
      <c r="V180" s="7">
        <f t="shared" si="2"/>
        <v>57857824.143983819</v>
      </c>
      <c r="W180"/>
    </row>
    <row r="181" spans="1:23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766</v>
      </c>
      <c r="G181" s="18">
        <v>0</v>
      </c>
      <c r="H181" s="5">
        <v>0</v>
      </c>
      <c r="I181" s="19">
        <v>225941424.52686873</v>
      </c>
      <c r="J181" s="5">
        <v>17464742.696833</v>
      </c>
      <c r="K181" s="5">
        <v>9136666.7149321008</v>
      </c>
      <c r="L181" s="5">
        <v>0</v>
      </c>
      <c r="M181" s="5">
        <v>0</v>
      </c>
      <c r="N181" s="6">
        <v>215028699.08088335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4577551.92</v>
      </c>
      <c r="V181" s="7">
        <f t="shared" si="2"/>
        <v>472149084.9395172</v>
      </c>
      <c r="W181"/>
    </row>
    <row r="182" spans="1:23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766</v>
      </c>
      <c r="G182" s="18">
        <v>0</v>
      </c>
      <c r="H182" s="5">
        <v>0</v>
      </c>
      <c r="I182" s="19">
        <v>39417878.183750629</v>
      </c>
      <c r="J182" s="5">
        <v>2602992.6153846001</v>
      </c>
      <c r="K182" s="5">
        <v>668718.10859727999</v>
      </c>
      <c r="L182" s="5">
        <v>0</v>
      </c>
      <c r="M182" s="5">
        <v>0</v>
      </c>
      <c r="N182" s="6">
        <v>22005429.995835248</v>
      </c>
      <c r="O182" s="6">
        <v>0</v>
      </c>
      <c r="P182" s="6">
        <v>0</v>
      </c>
      <c r="Q182" s="6">
        <v>0</v>
      </c>
      <c r="R182" s="6">
        <v>3710090.3311015414</v>
      </c>
      <c r="S182" s="6">
        <v>0</v>
      </c>
      <c r="T182" s="6">
        <v>0</v>
      </c>
      <c r="U182" s="6">
        <v>648684</v>
      </c>
      <c r="V182" s="7">
        <f t="shared" si="2"/>
        <v>69053793.234669298</v>
      </c>
      <c r="W182"/>
    </row>
    <row r="183" spans="1:23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767</v>
      </c>
      <c r="G183" s="18">
        <v>0</v>
      </c>
      <c r="H183" s="5">
        <v>0</v>
      </c>
      <c r="I183" s="19">
        <v>135967619.20349815</v>
      </c>
      <c r="J183" s="5">
        <v>4578716.9864253001</v>
      </c>
      <c r="K183" s="5">
        <v>2747167.3936652001</v>
      </c>
      <c r="L183" s="5">
        <v>0</v>
      </c>
      <c r="M183" s="5">
        <v>0</v>
      </c>
      <c r="N183" s="6">
        <v>43803534.9267416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2197327.6494317353</v>
      </c>
      <c r="V183" s="7">
        <f t="shared" si="2"/>
        <v>189294366.159762</v>
      </c>
      <c r="W183"/>
    </row>
    <row r="184" spans="1:23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767</v>
      </c>
      <c r="G184" s="18">
        <v>0</v>
      </c>
      <c r="H184" s="5">
        <v>0</v>
      </c>
      <c r="I184" s="19">
        <v>76257114.753183916</v>
      </c>
      <c r="J184" s="5">
        <v>2726809.2488687998</v>
      </c>
      <c r="K184" s="5">
        <v>1412179.4570136</v>
      </c>
      <c r="L184" s="5">
        <v>0</v>
      </c>
      <c r="M184" s="5">
        <v>0</v>
      </c>
      <c r="N184" s="6">
        <v>25435710.224780574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1379962.4779433159</v>
      </c>
      <c r="V184" s="7">
        <f t="shared" si="2"/>
        <v>107211776.16179021</v>
      </c>
      <c r="W184"/>
    </row>
    <row r="185" spans="1:23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767</v>
      </c>
      <c r="G185" s="18">
        <v>0</v>
      </c>
      <c r="H185" s="5">
        <v>0</v>
      </c>
      <c r="I185" s="19">
        <v>87867782.504428804</v>
      </c>
      <c r="J185" s="5">
        <v>4889169.1312217005</v>
      </c>
      <c r="K185" s="5">
        <v>3530417.2036199002</v>
      </c>
      <c r="L185" s="5">
        <v>0</v>
      </c>
      <c r="M185" s="5">
        <v>0</v>
      </c>
      <c r="N185" s="6">
        <v>49740580.94366996</v>
      </c>
      <c r="O185" s="6">
        <v>0</v>
      </c>
      <c r="P185" s="6">
        <v>0</v>
      </c>
      <c r="Q185" s="6">
        <v>18055032.28544274</v>
      </c>
      <c r="R185" s="6">
        <v>0</v>
      </c>
      <c r="S185" s="6">
        <v>0</v>
      </c>
      <c r="T185" s="6">
        <v>0</v>
      </c>
      <c r="U185" s="6">
        <v>1689042.9526249489</v>
      </c>
      <c r="V185" s="7">
        <f t="shared" si="2"/>
        <v>165772025.02100804</v>
      </c>
      <c r="W185"/>
    </row>
    <row r="186" spans="1:23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765</v>
      </c>
      <c r="G186" s="18">
        <v>0</v>
      </c>
      <c r="H186" s="5">
        <v>0</v>
      </c>
      <c r="I186" s="19">
        <v>306407314.8059938</v>
      </c>
      <c r="J186" s="5">
        <v>12603389.122172</v>
      </c>
      <c r="K186" s="5">
        <v>7149823.1402714998</v>
      </c>
      <c r="L186" s="5">
        <v>0</v>
      </c>
      <c r="M186" s="5">
        <v>0</v>
      </c>
      <c r="N186" s="6">
        <v>106493311.56411928</v>
      </c>
      <c r="O186" s="6">
        <v>0</v>
      </c>
      <c r="P186" s="6">
        <v>0</v>
      </c>
      <c r="Q186" s="6">
        <v>81767995.536860943</v>
      </c>
      <c r="R186" s="6">
        <v>0</v>
      </c>
      <c r="S186" s="6">
        <v>0</v>
      </c>
      <c r="T186" s="6">
        <v>0</v>
      </c>
      <c r="U186" s="6">
        <v>5850000</v>
      </c>
      <c r="V186" s="7">
        <f t="shared" si="2"/>
        <v>520271834.1694175</v>
      </c>
      <c r="W186"/>
    </row>
    <row r="187" spans="1:23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765</v>
      </c>
      <c r="G187" s="18">
        <v>0</v>
      </c>
      <c r="H187" s="5">
        <v>0</v>
      </c>
      <c r="I187" s="19">
        <v>38776746.747779049</v>
      </c>
      <c r="J187" s="5">
        <v>2104843.1402715002</v>
      </c>
      <c r="K187" s="5">
        <v>1319056.8416289999</v>
      </c>
      <c r="L187" s="5">
        <v>0</v>
      </c>
      <c r="M187" s="5">
        <v>0</v>
      </c>
      <c r="N187" s="6">
        <v>14957112.178457862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652867.35291373299</v>
      </c>
      <c r="V187" s="7">
        <f t="shared" si="2"/>
        <v>57810626.261051141</v>
      </c>
      <c r="W187"/>
    </row>
    <row r="188" spans="1:23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765</v>
      </c>
      <c r="G188" s="18">
        <v>0</v>
      </c>
      <c r="H188" s="5">
        <v>0</v>
      </c>
      <c r="I188" s="19">
        <v>49542783.434424117</v>
      </c>
      <c r="J188" s="5">
        <v>4905101.5837104004</v>
      </c>
      <c r="K188" s="5">
        <v>2594010.2352940999</v>
      </c>
      <c r="L188" s="5">
        <v>0</v>
      </c>
      <c r="M188" s="5">
        <v>0</v>
      </c>
      <c r="N188" s="6">
        <v>36235742.623522013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834130.46708626696</v>
      </c>
      <c r="V188" s="7">
        <f t="shared" si="2"/>
        <v>94111768.344036907</v>
      </c>
      <c r="W188"/>
    </row>
    <row r="189" spans="1:23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767</v>
      </c>
      <c r="G189" s="18">
        <v>0</v>
      </c>
      <c r="H189" s="5">
        <v>0</v>
      </c>
      <c r="I189" s="19">
        <v>18692372.690914746</v>
      </c>
      <c r="J189" s="5">
        <v>870700.97737556999</v>
      </c>
      <c r="K189" s="5">
        <v>605083.12217194994</v>
      </c>
      <c r="L189" s="5">
        <v>0</v>
      </c>
      <c r="M189" s="5">
        <v>0</v>
      </c>
      <c r="N189" s="6">
        <v>5720391.5789204957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249490.05552993334</v>
      </c>
      <c r="V189" s="7">
        <f t="shared" si="2"/>
        <v>26138038.424912695</v>
      </c>
      <c r="W189"/>
    </row>
    <row r="190" spans="1:23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767</v>
      </c>
      <c r="G190" s="18">
        <v>0</v>
      </c>
      <c r="H190" s="5">
        <v>0</v>
      </c>
      <c r="I190" s="19">
        <v>24241065.97117823</v>
      </c>
      <c r="J190" s="5">
        <v>2376499.2488687998</v>
      </c>
      <c r="K190" s="5">
        <v>1260931.7556561001</v>
      </c>
      <c r="L190" s="5">
        <v>0</v>
      </c>
      <c r="M190" s="5">
        <v>0</v>
      </c>
      <c r="N190" s="6">
        <v>20795319.295939136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338803.94447006664</v>
      </c>
      <c r="V190" s="7">
        <f t="shared" si="2"/>
        <v>49012620.216112338</v>
      </c>
      <c r="W190"/>
    </row>
    <row r="191" spans="1:23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765</v>
      </c>
      <c r="G191" s="18">
        <v>0</v>
      </c>
      <c r="H191" s="5">
        <v>0</v>
      </c>
      <c r="I191" s="19">
        <v>475655633.99115199</v>
      </c>
      <c r="J191" s="5">
        <v>28222809.529412001</v>
      </c>
      <c r="K191" s="5">
        <v>12600939.384615</v>
      </c>
      <c r="L191" s="5">
        <v>0</v>
      </c>
      <c r="M191" s="5">
        <v>0</v>
      </c>
      <c r="N191" s="6">
        <v>266300046.02341682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7156763.2800000003</v>
      </c>
      <c r="V191" s="7">
        <f t="shared" si="2"/>
        <v>789936192.20859575</v>
      </c>
      <c r="W191"/>
    </row>
    <row r="192" spans="1:23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767</v>
      </c>
      <c r="G192" s="18">
        <v>0</v>
      </c>
      <c r="H192" s="5">
        <v>0</v>
      </c>
      <c r="I192" s="19">
        <v>89717329.944036603</v>
      </c>
      <c r="J192" s="5">
        <v>5529683.9185520001</v>
      </c>
      <c r="K192" s="5">
        <v>3181619.7737556999</v>
      </c>
      <c r="L192" s="5">
        <v>0</v>
      </c>
      <c r="M192" s="5">
        <v>0</v>
      </c>
      <c r="N192" s="6">
        <v>65099541.045552269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1563480</v>
      </c>
      <c r="V192" s="7">
        <f t="shared" si="2"/>
        <v>165091654.68189657</v>
      </c>
      <c r="W192"/>
    </row>
    <row r="193" spans="1:23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766</v>
      </c>
      <c r="G193" s="18">
        <v>0</v>
      </c>
      <c r="H193" s="5">
        <v>0</v>
      </c>
      <c r="I193" s="19">
        <v>134868678.53183305</v>
      </c>
      <c r="J193" s="5">
        <v>10789919.882353</v>
      </c>
      <c r="K193" s="5">
        <v>5002304.4705881998</v>
      </c>
      <c r="L193" s="5">
        <v>0</v>
      </c>
      <c r="M193" s="5">
        <v>0</v>
      </c>
      <c r="N193" s="6">
        <v>116121391.11341</v>
      </c>
      <c r="O193" s="6">
        <v>0</v>
      </c>
      <c r="P193" s="6">
        <v>0</v>
      </c>
      <c r="Q193" s="6">
        <v>78042335.034094036</v>
      </c>
      <c r="R193" s="6">
        <v>0</v>
      </c>
      <c r="S193" s="6">
        <v>0</v>
      </c>
      <c r="T193" s="6">
        <v>0</v>
      </c>
      <c r="U193" s="6">
        <v>3960000</v>
      </c>
      <c r="V193" s="7">
        <f t="shared" si="2"/>
        <v>348784629.0322783</v>
      </c>
      <c r="W193"/>
    </row>
    <row r="194" spans="1:23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766</v>
      </c>
      <c r="G194" s="18">
        <v>0</v>
      </c>
      <c r="H194" s="5">
        <v>0</v>
      </c>
      <c r="I194" s="19">
        <v>15647648.472875739</v>
      </c>
      <c r="J194" s="5">
        <v>459471.87330317002</v>
      </c>
      <c r="K194" s="5">
        <v>104242.19909502</v>
      </c>
      <c r="L194" s="5">
        <v>0</v>
      </c>
      <c r="M194" s="5">
        <v>0</v>
      </c>
      <c r="N194" s="6">
        <v>10427232.263150932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216000</v>
      </c>
      <c r="V194" s="7">
        <f t="shared" si="2"/>
        <v>26854594.80842486</v>
      </c>
      <c r="W194"/>
    </row>
    <row r="195" spans="1:23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766</v>
      </c>
      <c r="G195" s="18">
        <v>0</v>
      </c>
      <c r="H195" s="5">
        <v>0</v>
      </c>
      <c r="I195" s="19">
        <v>74093402.885155648</v>
      </c>
      <c r="J195" s="5">
        <v>5018781.8461538004</v>
      </c>
      <c r="K195" s="5">
        <v>1517232.5972851</v>
      </c>
      <c r="L195" s="5">
        <v>0</v>
      </c>
      <c r="M195" s="5">
        <v>0</v>
      </c>
      <c r="N195" s="6">
        <v>44376762.254494011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1260000</v>
      </c>
      <c r="V195" s="7">
        <f t="shared" si="2"/>
        <v>126266179.58308856</v>
      </c>
      <c r="W195"/>
    </row>
    <row r="196" spans="1:23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768</v>
      </c>
      <c r="G196" s="18">
        <v>0</v>
      </c>
      <c r="H196" s="5">
        <v>0</v>
      </c>
      <c r="I196" s="19">
        <v>16811660.596275095</v>
      </c>
      <c r="J196" s="5">
        <v>1154959.4751130999</v>
      </c>
      <c r="K196" s="5">
        <v>698436.93212669995</v>
      </c>
      <c r="L196" s="5">
        <v>0</v>
      </c>
      <c r="M196" s="5">
        <v>0</v>
      </c>
      <c r="N196" s="6">
        <v>12167423.649413239</v>
      </c>
      <c r="O196" s="6">
        <v>0</v>
      </c>
      <c r="P196" s="6">
        <v>0</v>
      </c>
      <c r="Q196" s="6">
        <v>12786608.943691619</v>
      </c>
      <c r="R196" s="6">
        <v>0</v>
      </c>
      <c r="S196" s="6">
        <v>0</v>
      </c>
      <c r="T196" s="6">
        <v>0</v>
      </c>
      <c r="U196" s="6">
        <v>472184.32685592916</v>
      </c>
      <c r="V196" s="7">
        <f t="shared" si="2"/>
        <v>44091273.923475683</v>
      </c>
      <c r="W196"/>
    </row>
    <row r="197" spans="1:23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768</v>
      </c>
      <c r="G197" s="18">
        <v>0</v>
      </c>
      <c r="H197" s="5">
        <v>0</v>
      </c>
      <c r="I197" s="19">
        <v>107544342.95335639</v>
      </c>
      <c r="J197" s="5">
        <v>9014169.5837104004</v>
      </c>
      <c r="K197" s="5">
        <v>5280953.7647059001</v>
      </c>
      <c r="L197" s="5">
        <v>0</v>
      </c>
      <c r="M197" s="5">
        <v>0</v>
      </c>
      <c r="N197" s="6">
        <v>80493368.528180838</v>
      </c>
      <c r="O197" s="6">
        <v>0</v>
      </c>
      <c r="P197" s="6">
        <v>0</v>
      </c>
      <c r="Q197" s="6">
        <v>33050376.030546874</v>
      </c>
      <c r="R197" s="6">
        <v>0</v>
      </c>
      <c r="S197" s="6">
        <v>0</v>
      </c>
      <c r="T197" s="6">
        <v>0</v>
      </c>
      <c r="U197" s="6">
        <v>3394509.0536251212</v>
      </c>
      <c r="V197" s="7">
        <f t="shared" si="2"/>
        <v>238777719.9141255</v>
      </c>
      <c r="W197"/>
    </row>
    <row r="198" spans="1:23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768</v>
      </c>
      <c r="G198" s="18">
        <v>0</v>
      </c>
      <c r="H198" s="5">
        <v>0</v>
      </c>
      <c r="I198" s="19">
        <v>16801225.755736791</v>
      </c>
      <c r="J198" s="5">
        <v>831855.42986425001</v>
      </c>
      <c r="K198" s="5">
        <v>204805.28506786999</v>
      </c>
      <c r="L198" s="5">
        <v>0</v>
      </c>
      <c r="M198" s="5">
        <v>0</v>
      </c>
      <c r="N198" s="6">
        <v>10236419.042105125</v>
      </c>
      <c r="O198" s="6">
        <v>0</v>
      </c>
      <c r="P198" s="6">
        <v>0</v>
      </c>
      <c r="Q198" s="6">
        <v>6063624.3969845697</v>
      </c>
      <c r="R198" s="6">
        <v>0</v>
      </c>
      <c r="S198" s="6">
        <v>0</v>
      </c>
      <c r="T198" s="6">
        <v>0</v>
      </c>
      <c r="U198" s="6">
        <v>471306.61951894988</v>
      </c>
      <c r="V198" s="7">
        <f t="shared" si="2"/>
        <v>34609236.529277556</v>
      </c>
      <c r="W198"/>
    </row>
    <row r="199" spans="1:23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765</v>
      </c>
      <c r="G199" s="18">
        <v>0</v>
      </c>
      <c r="H199" s="5">
        <v>0</v>
      </c>
      <c r="I199" s="19">
        <v>61604218.389778771</v>
      </c>
      <c r="J199" s="5">
        <v>6630522.0904976996</v>
      </c>
      <c r="K199" s="5">
        <v>2597046.3619908998</v>
      </c>
      <c r="L199" s="5">
        <v>0</v>
      </c>
      <c r="M199" s="5">
        <v>0</v>
      </c>
      <c r="N199" s="6">
        <v>35738559.213068418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1150470.3599999999</v>
      </c>
      <c r="V199" s="7">
        <f t="shared" si="2"/>
        <v>107720816.41533579</v>
      </c>
      <c r="W199"/>
    </row>
    <row r="200" spans="1:23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768</v>
      </c>
      <c r="G200" s="18">
        <v>0</v>
      </c>
      <c r="H200" s="5">
        <v>0</v>
      </c>
      <c r="I200" s="19">
        <v>366440071.6905582</v>
      </c>
      <c r="J200" s="5">
        <v>24048662.624434002</v>
      </c>
      <c r="K200" s="5">
        <v>15512629.303167</v>
      </c>
      <c r="L200" s="5">
        <v>0</v>
      </c>
      <c r="M200" s="5">
        <v>0</v>
      </c>
      <c r="N200" s="6">
        <v>250118626.3868784</v>
      </c>
      <c r="O200" s="6">
        <v>0</v>
      </c>
      <c r="P200" s="6">
        <v>0</v>
      </c>
      <c r="Q200" s="6">
        <v>-47305719.125479959</v>
      </c>
      <c r="R200" s="6">
        <v>0</v>
      </c>
      <c r="S200" s="6">
        <v>0</v>
      </c>
      <c r="T200" s="6">
        <v>0</v>
      </c>
      <c r="U200" s="6">
        <v>8397916.4243464209</v>
      </c>
      <c r="V200" s="7">
        <f t="shared" ref="V200:V263" si="3">+SUM(G200:U200)</f>
        <v>617212187.30390406</v>
      </c>
      <c r="W200"/>
    </row>
    <row r="201" spans="1:23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767</v>
      </c>
      <c r="G201" s="18">
        <v>0</v>
      </c>
      <c r="H201" s="5">
        <v>0</v>
      </c>
      <c r="I201" s="19">
        <v>143473673.64646137</v>
      </c>
      <c r="J201" s="5">
        <v>7458245.3212670004</v>
      </c>
      <c r="K201" s="5">
        <v>5837880.4886878002</v>
      </c>
      <c r="L201" s="5">
        <v>0</v>
      </c>
      <c r="M201" s="5">
        <v>0</v>
      </c>
      <c r="N201" s="6">
        <v>85287129.598712534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2096777.475653579</v>
      </c>
      <c r="V201" s="7">
        <f t="shared" si="3"/>
        <v>244153706.53078231</v>
      </c>
      <c r="W201"/>
    </row>
    <row r="202" spans="1:23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765</v>
      </c>
      <c r="G202" s="18">
        <v>0</v>
      </c>
      <c r="H202" s="5">
        <v>0</v>
      </c>
      <c r="I202" s="19">
        <v>65235028.050511241</v>
      </c>
      <c r="J202" s="5">
        <v>6644093.0226245001</v>
      </c>
      <c r="K202" s="5">
        <v>3206846.0723982002</v>
      </c>
      <c r="L202" s="5">
        <v>0</v>
      </c>
      <c r="M202" s="5">
        <v>0</v>
      </c>
      <c r="N202" s="6">
        <v>42015200.98510243</v>
      </c>
      <c r="O202" s="6">
        <v>0</v>
      </c>
      <c r="P202" s="6">
        <v>0</v>
      </c>
      <c r="Q202" s="6">
        <v>-10265111.281083148</v>
      </c>
      <c r="R202" s="6">
        <v>0</v>
      </c>
      <c r="S202" s="6">
        <v>0</v>
      </c>
      <c r="T202" s="6">
        <v>0</v>
      </c>
      <c r="U202" s="6">
        <v>903348</v>
      </c>
      <c r="V202" s="7">
        <f t="shared" si="3"/>
        <v>107739404.84955321</v>
      </c>
      <c r="W202"/>
    </row>
    <row r="203" spans="1:23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765</v>
      </c>
      <c r="G203" s="18">
        <v>0</v>
      </c>
      <c r="H203" s="5">
        <v>0</v>
      </c>
      <c r="I203" s="19">
        <v>219418697.16755268</v>
      </c>
      <c r="J203" s="5">
        <v>11443082.959276</v>
      </c>
      <c r="K203" s="5">
        <v>5053825.6018099999</v>
      </c>
      <c r="L203" s="5">
        <v>0</v>
      </c>
      <c r="M203" s="5">
        <v>0</v>
      </c>
      <c r="N203" s="6">
        <v>85350865.036137432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3557145.42</v>
      </c>
      <c r="V203" s="7">
        <f t="shared" si="3"/>
        <v>324823616.18477613</v>
      </c>
      <c r="W203"/>
    </row>
    <row r="204" spans="1:23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767</v>
      </c>
      <c r="G204" s="18">
        <v>0</v>
      </c>
      <c r="H204" s="5">
        <v>0</v>
      </c>
      <c r="I204" s="19">
        <v>34860844.371131539</v>
      </c>
      <c r="J204" s="5">
        <v>3842892.9230769002</v>
      </c>
      <c r="K204" s="5">
        <v>2387807.8552036001</v>
      </c>
      <c r="L204" s="5">
        <v>0</v>
      </c>
      <c r="M204" s="5">
        <v>0</v>
      </c>
      <c r="N204" s="6">
        <v>38687083.497476727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715947.84</v>
      </c>
      <c r="V204" s="7">
        <f t="shared" si="3"/>
        <v>80494576.486888766</v>
      </c>
      <c r="W204"/>
    </row>
    <row r="205" spans="1:23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767</v>
      </c>
      <c r="G205" s="18">
        <v>0</v>
      </c>
      <c r="H205" s="5">
        <v>0</v>
      </c>
      <c r="I205" s="19">
        <v>199290151.1221256</v>
      </c>
      <c r="J205" s="5">
        <v>13760276.814479999</v>
      </c>
      <c r="K205" s="5">
        <v>2878663.4841629001</v>
      </c>
      <c r="L205" s="5">
        <v>0</v>
      </c>
      <c r="M205" s="5">
        <v>0</v>
      </c>
      <c r="N205" s="6">
        <v>119153021.70268586</v>
      </c>
      <c r="O205" s="6">
        <v>0</v>
      </c>
      <c r="P205" s="6">
        <v>0</v>
      </c>
      <c r="Q205" s="6">
        <v>0</v>
      </c>
      <c r="R205" s="6">
        <v>17106486.370590191</v>
      </c>
      <c r="S205" s="6">
        <v>0</v>
      </c>
      <c r="T205" s="6">
        <v>0</v>
      </c>
      <c r="U205" s="6">
        <v>4004028</v>
      </c>
      <c r="V205" s="7">
        <f t="shared" si="3"/>
        <v>356192627.49404454</v>
      </c>
      <c r="W205"/>
    </row>
    <row r="206" spans="1:23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767</v>
      </c>
      <c r="G206" s="18">
        <v>0</v>
      </c>
      <c r="H206" s="5">
        <v>0</v>
      </c>
      <c r="I206" s="19">
        <v>27092939.507078253</v>
      </c>
      <c r="J206" s="5">
        <v>968400.25339365995</v>
      </c>
      <c r="K206" s="5">
        <v>593048.59728506999</v>
      </c>
      <c r="L206" s="5">
        <v>0</v>
      </c>
      <c r="M206" s="5">
        <v>0</v>
      </c>
      <c r="N206" s="6">
        <v>9391217.2523441967</v>
      </c>
      <c r="O206" s="6">
        <v>0</v>
      </c>
      <c r="P206" s="6">
        <v>0</v>
      </c>
      <c r="Q206" s="6">
        <v>3327375.1334379986</v>
      </c>
      <c r="R206" s="6">
        <v>0</v>
      </c>
      <c r="S206" s="6">
        <v>0</v>
      </c>
      <c r="T206" s="6">
        <v>0</v>
      </c>
      <c r="U206" s="6">
        <v>458136</v>
      </c>
      <c r="V206" s="7">
        <f t="shared" si="3"/>
        <v>41831116.743539177</v>
      </c>
      <c r="W206"/>
    </row>
    <row r="207" spans="1:23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766</v>
      </c>
      <c r="G207" s="18">
        <v>0</v>
      </c>
      <c r="H207" s="5">
        <v>0</v>
      </c>
      <c r="I207" s="19">
        <v>14358388.645742998</v>
      </c>
      <c r="J207" s="5">
        <v>469920.91402715002</v>
      </c>
      <c r="K207" s="5">
        <v>132008.99547510999</v>
      </c>
      <c r="L207" s="5">
        <v>0</v>
      </c>
      <c r="M207" s="5">
        <v>0</v>
      </c>
      <c r="N207" s="6">
        <v>5665125.6675911993</v>
      </c>
      <c r="O207" s="6">
        <v>0</v>
      </c>
      <c r="P207" s="6">
        <v>0</v>
      </c>
      <c r="Q207" s="6">
        <v>31446875.04820098</v>
      </c>
      <c r="R207" s="6">
        <v>0</v>
      </c>
      <c r="S207" s="6">
        <v>0</v>
      </c>
      <c r="T207" s="6">
        <v>0</v>
      </c>
      <c r="U207" s="6">
        <v>241809.52942913279</v>
      </c>
      <c r="V207" s="7">
        <f t="shared" si="3"/>
        <v>52314128.800466567</v>
      </c>
      <c r="W207"/>
    </row>
    <row r="208" spans="1:23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766</v>
      </c>
      <c r="G208" s="18">
        <v>0</v>
      </c>
      <c r="H208" s="5">
        <v>0</v>
      </c>
      <c r="I208" s="19">
        <v>28163974.967490852</v>
      </c>
      <c r="J208" s="5">
        <v>2320081.2217195001</v>
      </c>
      <c r="K208" s="5">
        <v>265038.38914027001</v>
      </c>
      <c r="L208" s="5">
        <v>0</v>
      </c>
      <c r="M208" s="5">
        <v>0</v>
      </c>
      <c r="N208" s="6">
        <v>19755906.75187787</v>
      </c>
      <c r="O208" s="6">
        <v>0</v>
      </c>
      <c r="P208" s="6">
        <v>0</v>
      </c>
      <c r="Q208" s="6">
        <v>7246522.3137888908</v>
      </c>
      <c r="R208" s="6">
        <v>0</v>
      </c>
      <c r="S208" s="6">
        <v>0</v>
      </c>
      <c r="T208" s="6">
        <v>0</v>
      </c>
      <c r="U208" s="6">
        <v>474309.31852941419</v>
      </c>
      <c r="V208" s="7">
        <f t="shared" si="3"/>
        <v>58225832.962546796</v>
      </c>
      <c r="W208"/>
    </row>
    <row r="209" spans="1:23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766</v>
      </c>
      <c r="G209" s="18">
        <v>0</v>
      </c>
      <c r="H209" s="5">
        <v>0</v>
      </c>
      <c r="I209" s="19">
        <v>16207052.132026261</v>
      </c>
      <c r="J209" s="5">
        <v>538340.00904976996</v>
      </c>
      <c r="K209" s="5">
        <v>180215.32126696999</v>
      </c>
      <c r="L209" s="5">
        <v>0</v>
      </c>
      <c r="M209" s="5">
        <v>0</v>
      </c>
      <c r="N209" s="6">
        <v>6328872.3971851505</v>
      </c>
      <c r="O209" s="6">
        <v>0</v>
      </c>
      <c r="P209" s="6">
        <v>0</v>
      </c>
      <c r="Q209" s="6">
        <v>2420750.8516660146</v>
      </c>
      <c r="R209" s="6">
        <v>0</v>
      </c>
      <c r="S209" s="6">
        <v>0</v>
      </c>
      <c r="T209" s="6">
        <v>0</v>
      </c>
      <c r="U209" s="6">
        <v>272942.85913068749</v>
      </c>
      <c r="V209" s="7">
        <f t="shared" si="3"/>
        <v>25948173.570324853</v>
      </c>
      <c r="W209"/>
    </row>
    <row r="210" spans="1:23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766</v>
      </c>
      <c r="G210" s="18">
        <v>0</v>
      </c>
      <c r="H210" s="5">
        <v>0</v>
      </c>
      <c r="I210" s="19">
        <v>26242887.255212005</v>
      </c>
      <c r="J210" s="5">
        <v>823697.01357466006</v>
      </c>
      <c r="K210" s="5">
        <v>158987.50226243999</v>
      </c>
      <c r="L210" s="5">
        <v>0</v>
      </c>
      <c r="M210" s="5">
        <v>0</v>
      </c>
      <c r="N210" s="6">
        <v>7642663.1947149262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441956.29291076551</v>
      </c>
      <c r="V210" s="7">
        <f t="shared" si="3"/>
        <v>35310191.258674793</v>
      </c>
      <c r="W210"/>
    </row>
    <row r="211" spans="1:23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786</v>
      </c>
      <c r="F211" s="14" t="s">
        <v>768</v>
      </c>
      <c r="G211" s="18">
        <v>0</v>
      </c>
      <c r="H211" s="5">
        <v>0</v>
      </c>
      <c r="I211" s="19">
        <v>2180333.7498109085</v>
      </c>
      <c r="J211" s="5">
        <v>337897.10407240002</v>
      </c>
      <c r="K211" s="5">
        <v>76811.647058824004</v>
      </c>
      <c r="L211" s="5">
        <v>0</v>
      </c>
      <c r="M211" s="5">
        <v>0</v>
      </c>
      <c r="N211" s="6">
        <v>4960273.1395375784</v>
      </c>
      <c r="O211" s="6">
        <v>0</v>
      </c>
      <c r="P211" s="6">
        <v>0</v>
      </c>
      <c r="Q211" s="6">
        <v>-4833865.5136829354</v>
      </c>
      <c r="R211" s="6">
        <v>0</v>
      </c>
      <c r="S211" s="6">
        <v>0</v>
      </c>
      <c r="T211" s="6">
        <v>0</v>
      </c>
      <c r="U211" s="6">
        <v>40860</v>
      </c>
      <c r="V211" s="7">
        <f t="shared" si="3"/>
        <v>2762310.1267967755</v>
      </c>
      <c r="W211"/>
    </row>
    <row r="212" spans="1:23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768</v>
      </c>
      <c r="G212" s="18">
        <v>0</v>
      </c>
      <c r="H212" s="5">
        <v>0</v>
      </c>
      <c r="I212" s="19">
        <v>113913752.96436062</v>
      </c>
      <c r="J212" s="5">
        <v>7448429.6470589004</v>
      </c>
      <c r="K212" s="5">
        <v>3891771.3122172002</v>
      </c>
      <c r="L212" s="5">
        <v>0</v>
      </c>
      <c r="M212" s="5">
        <v>0</v>
      </c>
      <c r="N212" s="6">
        <v>78163736.390092373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3176742.2511375961</v>
      </c>
      <c r="V212" s="7">
        <f t="shared" si="3"/>
        <v>206594432.56486669</v>
      </c>
      <c r="W212"/>
    </row>
    <row r="213" spans="1:23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768</v>
      </c>
      <c r="G213" s="18">
        <v>0</v>
      </c>
      <c r="H213" s="5">
        <v>0</v>
      </c>
      <c r="I213" s="19">
        <v>58984443.626147419</v>
      </c>
      <c r="J213" s="5">
        <v>2176380.5610859999</v>
      </c>
      <c r="K213" s="5">
        <v>1194115.6742081</v>
      </c>
      <c r="L213" s="5">
        <v>0</v>
      </c>
      <c r="M213" s="5">
        <v>0</v>
      </c>
      <c r="N213" s="6">
        <v>25716074.603538621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1496867.7488624041</v>
      </c>
      <c r="V213" s="7">
        <f t="shared" si="3"/>
        <v>89567882.213842541</v>
      </c>
      <c r="W213"/>
    </row>
    <row r="214" spans="1:23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767</v>
      </c>
      <c r="G214" s="18">
        <v>0</v>
      </c>
      <c r="H214" s="5">
        <v>0</v>
      </c>
      <c r="I214" s="19">
        <v>140017582.89044955</v>
      </c>
      <c r="J214" s="5">
        <v>10690242.162896</v>
      </c>
      <c r="K214" s="5">
        <v>5177232.1085973</v>
      </c>
      <c r="L214" s="5">
        <v>0</v>
      </c>
      <c r="M214" s="5">
        <v>0</v>
      </c>
      <c r="N214" s="6">
        <v>93759926.071176544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2301768</v>
      </c>
      <c r="V214" s="7">
        <f t="shared" si="3"/>
        <v>251946751.23311943</v>
      </c>
      <c r="W214"/>
    </row>
    <row r="215" spans="1:23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767</v>
      </c>
      <c r="G215" s="18">
        <v>0</v>
      </c>
      <c r="H215" s="5">
        <v>0</v>
      </c>
      <c r="I215" s="19">
        <v>92986752.273625031</v>
      </c>
      <c r="J215" s="5">
        <v>5572947.7285067998</v>
      </c>
      <c r="K215" s="5">
        <v>2527633.7466063001</v>
      </c>
      <c r="L215" s="5">
        <v>0</v>
      </c>
      <c r="M215" s="5">
        <v>0</v>
      </c>
      <c r="N215" s="6">
        <v>47632037.795183487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1728000</v>
      </c>
      <c r="V215" s="7">
        <f t="shared" si="3"/>
        <v>150447371.54392162</v>
      </c>
      <c r="W215"/>
    </row>
    <row r="216" spans="1:23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766</v>
      </c>
      <c r="G216" s="18">
        <v>0</v>
      </c>
      <c r="H216" s="5">
        <v>0</v>
      </c>
      <c r="I216" s="19">
        <v>90884752.467304647</v>
      </c>
      <c r="J216" s="5">
        <v>7870792.3167420998</v>
      </c>
      <c r="K216" s="5">
        <v>1534771.5656109001</v>
      </c>
      <c r="L216" s="5">
        <v>0</v>
      </c>
      <c r="M216" s="5">
        <v>0</v>
      </c>
      <c r="N216" s="6">
        <v>65330423.619268931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2070000</v>
      </c>
      <c r="V216" s="7">
        <f t="shared" si="3"/>
        <v>167690739.96892658</v>
      </c>
      <c r="W216"/>
    </row>
    <row r="217" spans="1:23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765</v>
      </c>
      <c r="G217" s="18">
        <v>0</v>
      </c>
      <c r="H217" s="5">
        <v>0</v>
      </c>
      <c r="I217" s="19">
        <v>667286924.40545535</v>
      </c>
      <c r="J217" s="5">
        <v>58215084.443438999</v>
      </c>
      <c r="K217" s="5">
        <v>15268476.633484</v>
      </c>
      <c r="L217" s="5">
        <v>0</v>
      </c>
      <c r="M217" s="5">
        <v>0</v>
      </c>
      <c r="N217" s="6">
        <v>312851679.96563888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9715427.8200000003</v>
      </c>
      <c r="V217" s="7">
        <f t="shared" si="3"/>
        <v>1063337593.2680173</v>
      </c>
      <c r="W217"/>
    </row>
    <row r="218" spans="1:23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767</v>
      </c>
      <c r="G218" s="18">
        <v>0</v>
      </c>
      <c r="H218" s="5">
        <v>0</v>
      </c>
      <c r="I218" s="19">
        <v>41002262.685518064</v>
      </c>
      <c r="J218" s="5">
        <v>4169026.5882353</v>
      </c>
      <c r="K218" s="5">
        <v>1402536.3438913999</v>
      </c>
      <c r="L218" s="5">
        <v>0</v>
      </c>
      <c r="M218" s="5">
        <v>0</v>
      </c>
      <c r="N218" s="6">
        <v>26512568.774174578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616724.07680095476</v>
      </c>
      <c r="V218" s="7">
        <f t="shared" si="3"/>
        <v>73703118.468620285</v>
      </c>
      <c r="W218"/>
    </row>
    <row r="219" spans="1:23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767</v>
      </c>
      <c r="G219" s="18">
        <v>0</v>
      </c>
      <c r="H219" s="5">
        <v>0</v>
      </c>
      <c r="I219" s="19">
        <v>106488099.41399223</v>
      </c>
      <c r="J219" s="5">
        <v>11874991.538462</v>
      </c>
      <c r="K219" s="5">
        <v>3800969.3393664998</v>
      </c>
      <c r="L219" s="5">
        <v>0</v>
      </c>
      <c r="M219" s="5">
        <v>0</v>
      </c>
      <c r="N219" s="6">
        <v>78391007.851151764</v>
      </c>
      <c r="O219" s="6">
        <v>0</v>
      </c>
      <c r="P219" s="6">
        <v>0</v>
      </c>
      <c r="Q219" s="6">
        <v>-26565111.406594932</v>
      </c>
      <c r="R219" s="6">
        <v>0</v>
      </c>
      <c r="S219" s="6">
        <v>0</v>
      </c>
      <c r="T219" s="6">
        <v>0</v>
      </c>
      <c r="U219" s="6">
        <v>1984926.329325601</v>
      </c>
      <c r="V219" s="7">
        <f t="shared" si="3"/>
        <v>175974883.06570312</v>
      </c>
      <c r="W219"/>
    </row>
    <row r="220" spans="1:23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767</v>
      </c>
      <c r="G220" s="18">
        <v>0</v>
      </c>
      <c r="H220" s="5">
        <v>0</v>
      </c>
      <c r="I220" s="19">
        <v>55515197.191480041</v>
      </c>
      <c r="J220" s="5">
        <v>5403767.6199094998</v>
      </c>
      <c r="K220" s="5">
        <v>2605512.0180996</v>
      </c>
      <c r="L220" s="5">
        <v>0</v>
      </c>
      <c r="M220" s="5">
        <v>0</v>
      </c>
      <c r="N220" s="6">
        <v>38307525.000855982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1287242.2271354559</v>
      </c>
      <c r="V220" s="7">
        <f t="shared" si="3"/>
        <v>103119244.05748057</v>
      </c>
      <c r="W220"/>
    </row>
    <row r="221" spans="1:23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767</v>
      </c>
      <c r="G221" s="18">
        <v>0</v>
      </c>
      <c r="H221" s="5">
        <v>0</v>
      </c>
      <c r="I221" s="19">
        <v>55470209.194133475</v>
      </c>
      <c r="J221" s="5">
        <v>4273182.479638</v>
      </c>
      <c r="K221" s="5">
        <v>1862428.8416289999</v>
      </c>
      <c r="L221" s="5">
        <v>0</v>
      </c>
      <c r="M221" s="5">
        <v>0</v>
      </c>
      <c r="N221" s="6">
        <v>29463369.330248993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891689.26741720142</v>
      </c>
      <c r="V221" s="7">
        <f t="shared" si="3"/>
        <v>91960879.113066673</v>
      </c>
      <c r="W221"/>
    </row>
    <row r="222" spans="1:23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767</v>
      </c>
      <c r="G222" s="18">
        <v>0</v>
      </c>
      <c r="H222" s="5">
        <v>0</v>
      </c>
      <c r="I222" s="19">
        <v>77761821.985835686</v>
      </c>
      <c r="J222" s="5">
        <v>9015718.0180996004</v>
      </c>
      <c r="K222" s="5">
        <v>4404237.3665159</v>
      </c>
      <c r="L222" s="5">
        <v>0</v>
      </c>
      <c r="M222" s="5">
        <v>0</v>
      </c>
      <c r="N222" s="6">
        <v>69474293.979513004</v>
      </c>
      <c r="O222" s="6">
        <v>0</v>
      </c>
      <c r="P222" s="6">
        <v>0</v>
      </c>
      <c r="Q222" s="6">
        <v>25690061.874899894</v>
      </c>
      <c r="R222" s="6">
        <v>0</v>
      </c>
      <c r="S222" s="6">
        <v>0</v>
      </c>
      <c r="T222" s="6">
        <v>0</v>
      </c>
      <c r="U222" s="6">
        <v>1257338.9993207867</v>
      </c>
      <c r="V222" s="7">
        <f t="shared" si="3"/>
        <v>187603472.22418487</v>
      </c>
      <c r="W222"/>
    </row>
    <row r="223" spans="1:23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765</v>
      </c>
      <c r="G223" s="18">
        <v>0</v>
      </c>
      <c r="H223" s="5">
        <v>0</v>
      </c>
      <c r="I223" s="19">
        <v>46595067.895686775</v>
      </c>
      <c r="J223" s="5">
        <v>2538531.5837103999</v>
      </c>
      <c r="K223" s="5">
        <v>979470.24434390001</v>
      </c>
      <c r="L223" s="5">
        <v>0</v>
      </c>
      <c r="M223" s="5">
        <v>0</v>
      </c>
      <c r="N223" s="6">
        <v>15670420.753535721</v>
      </c>
      <c r="O223" s="6">
        <v>0</v>
      </c>
      <c r="P223" s="6">
        <v>0</v>
      </c>
      <c r="Q223" s="6">
        <v>-6612562.2944901073</v>
      </c>
      <c r="R223" s="6">
        <v>0</v>
      </c>
      <c r="S223" s="6">
        <v>0</v>
      </c>
      <c r="T223" s="6">
        <v>0</v>
      </c>
      <c r="U223" s="6">
        <v>859871.67568349431</v>
      </c>
      <c r="V223" s="7">
        <f t="shared" si="3"/>
        <v>60030799.858470187</v>
      </c>
      <c r="W223"/>
    </row>
    <row r="224" spans="1:23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765</v>
      </c>
      <c r="G224" s="18">
        <v>0</v>
      </c>
      <c r="H224" s="5">
        <v>0</v>
      </c>
      <c r="I224" s="19">
        <v>29376403.804984767</v>
      </c>
      <c r="J224" s="5">
        <v>2322199.7918552002</v>
      </c>
      <c r="K224" s="5">
        <v>866467.04977375001</v>
      </c>
      <c r="L224" s="5">
        <v>0</v>
      </c>
      <c r="M224" s="5">
        <v>0</v>
      </c>
      <c r="N224" s="6">
        <v>19085631.756735697</v>
      </c>
      <c r="O224" s="6">
        <v>0</v>
      </c>
      <c r="P224" s="6">
        <v>0</v>
      </c>
      <c r="Q224" s="6">
        <v>2354111.1999393553</v>
      </c>
      <c r="R224" s="6">
        <v>0</v>
      </c>
      <c r="S224" s="6">
        <v>0</v>
      </c>
      <c r="T224" s="6">
        <v>0</v>
      </c>
      <c r="U224" s="6">
        <v>458455.71746778127</v>
      </c>
      <c r="V224" s="7">
        <f t="shared" si="3"/>
        <v>54463269.320756555</v>
      </c>
      <c r="W224"/>
    </row>
    <row r="225" spans="1:23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765</v>
      </c>
      <c r="G225" s="18">
        <v>0</v>
      </c>
      <c r="H225" s="5">
        <v>0</v>
      </c>
      <c r="I225" s="19">
        <v>31016144.231018677</v>
      </c>
      <c r="J225" s="5">
        <v>2247216.1809955002</v>
      </c>
      <c r="K225" s="5">
        <v>892522.79638008995</v>
      </c>
      <c r="L225" s="5">
        <v>0</v>
      </c>
      <c r="M225" s="5">
        <v>0</v>
      </c>
      <c r="N225" s="6">
        <v>15793236.534309953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484045.92852522654</v>
      </c>
      <c r="V225" s="7">
        <f t="shared" si="3"/>
        <v>50433165.671229444</v>
      </c>
      <c r="W225"/>
    </row>
    <row r="226" spans="1:23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765</v>
      </c>
      <c r="G226" s="18">
        <v>0</v>
      </c>
      <c r="H226" s="5">
        <v>0</v>
      </c>
      <c r="I226" s="19">
        <v>31428730.633842327</v>
      </c>
      <c r="J226" s="5">
        <v>1314037.8823529</v>
      </c>
      <c r="K226" s="5">
        <v>417709.85520361998</v>
      </c>
      <c r="L226" s="5">
        <v>0</v>
      </c>
      <c r="M226" s="5">
        <v>0</v>
      </c>
      <c r="N226" s="6">
        <v>8197340.7096211286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490484.85810216382</v>
      </c>
      <c r="V226" s="7">
        <f t="shared" si="3"/>
        <v>41848303.93912214</v>
      </c>
      <c r="W226"/>
    </row>
    <row r="227" spans="1:23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765</v>
      </c>
      <c r="G227" s="18">
        <v>0</v>
      </c>
      <c r="H227" s="5">
        <v>0</v>
      </c>
      <c r="I227" s="19">
        <v>28842528.214409642</v>
      </c>
      <c r="J227" s="5">
        <v>2481926.4162896001</v>
      </c>
      <c r="K227" s="5">
        <v>1067749.5022624</v>
      </c>
      <c r="L227" s="5">
        <v>0</v>
      </c>
      <c r="M227" s="5">
        <v>0</v>
      </c>
      <c r="N227" s="6">
        <v>16352957.03190833</v>
      </c>
      <c r="O227" s="6">
        <v>0</v>
      </c>
      <c r="P227" s="6">
        <v>0</v>
      </c>
      <c r="Q227" s="6">
        <v>4993937.1332303286</v>
      </c>
      <c r="R227" s="6">
        <v>0</v>
      </c>
      <c r="S227" s="6">
        <v>0</v>
      </c>
      <c r="T227" s="6">
        <v>0</v>
      </c>
      <c r="U227" s="6">
        <v>450123.91761438583</v>
      </c>
      <c r="V227" s="7">
        <f t="shared" si="3"/>
        <v>54189222.215714686</v>
      </c>
      <c r="W227"/>
    </row>
    <row r="228" spans="1:23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765</v>
      </c>
      <c r="G228" s="18">
        <v>0</v>
      </c>
      <c r="H228" s="5">
        <v>0</v>
      </c>
      <c r="I228" s="19">
        <v>25443631.540803179</v>
      </c>
      <c r="J228" s="5">
        <v>1429895.3665157999</v>
      </c>
      <c r="K228" s="5">
        <v>504542.80542986002</v>
      </c>
      <c r="L228" s="5">
        <v>0</v>
      </c>
      <c r="M228" s="5">
        <v>0</v>
      </c>
      <c r="N228" s="6">
        <v>8955513.9056940209</v>
      </c>
      <c r="O228" s="6">
        <v>0</v>
      </c>
      <c r="P228" s="6">
        <v>0</v>
      </c>
      <c r="Q228" s="6">
        <v>-2844395.8044443699</v>
      </c>
      <c r="R228" s="6">
        <v>0</v>
      </c>
      <c r="S228" s="6">
        <v>0</v>
      </c>
      <c r="T228" s="6">
        <v>0</v>
      </c>
      <c r="U228" s="6">
        <v>410575.92844802135</v>
      </c>
      <c r="V228" s="7">
        <f t="shared" si="3"/>
        <v>33899763.742446512</v>
      </c>
      <c r="W228"/>
    </row>
    <row r="229" spans="1:23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765</v>
      </c>
      <c r="G229" s="18">
        <v>0</v>
      </c>
      <c r="H229" s="5">
        <v>0</v>
      </c>
      <c r="I229" s="19">
        <v>22260572.893266156</v>
      </c>
      <c r="J229" s="5">
        <v>605338.70588235999</v>
      </c>
      <c r="K229" s="5">
        <v>145488.04524887001</v>
      </c>
      <c r="L229" s="5">
        <v>0</v>
      </c>
      <c r="M229" s="5">
        <v>0</v>
      </c>
      <c r="N229" s="6">
        <v>3690027.8564499682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366246.61871733685</v>
      </c>
      <c r="V229" s="7">
        <f t="shared" si="3"/>
        <v>27067674.11956469</v>
      </c>
      <c r="W229"/>
    </row>
    <row r="230" spans="1:23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765</v>
      </c>
      <c r="G230" s="18">
        <v>0</v>
      </c>
      <c r="H230" s="5">
        <v>0</v>
      </c>
      <c r="I230" s="19">
        <v>22032252.062621422</v>
      </c>
      <c r="J230" s="5">
        <v>1557351.5565611001</v>
      </c>
      <c r="K230" s="5">
        <v>586191.51131222001</v>
      </c>
      <c r="L230" s="5">
        <v>0</v>
      </c>
      <c r="M230" s="5">
        <v>0</v>
      </c>
      <c r="N230" s="6">
        <v>9711151.6554237716</v>
      </c>
      <c r="O230" s="6">
        <v>0</v>
      </c>
      <c r="P230" s="6">
        <v>0</v>
      </c>
      <c r="Q230" s="6">
        <v>-98788.985516594068</v>
      </c>
      <c r="R230" s="6">
        <v>0</v>
      </c>
      <c r="S230" s="6">
        <v>0</v>
      </c>
      <c r="T230" s="6">
        <v>0</v>
      </c>
      <c r="U230" s="6">
        <v>343840.99544159113</v>
      </c>
      <c r="V230" s="7">
        <f t="shared" si="3"/>
        <v>34131998.795843519</v>
      </c>
      <c r="W230"/>
    </row>
    <row r="231" spans="1:23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767</v>
      </c>
      <c r="G231" s="18">
        <v>0</v>
      </c>
      <c r="H231" s="5">
        <v>0</v>
      </c>
      <c r="I231" s="19">
        <v>64062342.820149392</v>
      </c>
      <c r="J231" s="5">
        <v>8472655.4570135996</v>
      </c>
      <c r="K231" s="5">
        <v>2910929.8642533999</v>
      </c>
      <c r="L231" s="5">
        <v>0</v>
      </c>
      <c r="M231" s="5">
        <v>0</v>
      </c>
      <c r="N231" s="6">
        <v>52942925.883877933</v>
      </c>
      <c r="O231" s="6">
        <v>0</v>
      </c>
      <c r="P231" s="6">
        <v>0</v>
      </c>
      <c r="Q231" s="6">
        <v>-11511308.315749135</v>
      </c>
      <c r="R231" s="6">
        <v>0</v>
      </c>
      <c r="S231" s="6">
        <v>0</v>
      </c>
      <c r="T231" s="6">
        <v>0</v>
      </c>
      <c r="U231" s="6">
        <v>1322550</v>
      </c>
      <c r="V231" s="7">
        <f t="shared" si="3"/>
        <v>118200095.7095452</v>
      </c>
      <c r="W231"/>
    </row>
    <row r="232" spans="1:23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765</v>
      </c>
      <c r="G232" s="18">
        <v>0</v>
      </c>
      <c r="H232" s="5">
        <v>0</v>
      </c>
      <c r="I232" s="19">
        <v>244833783.52259207</v>
      </c>
      <c r="J232" s="5">
        <v>17777085.294117998</v>
      </c>
      <c r="K232" s="5">
        <v>6485952.5701356996</v>
      </c>
      <c r="L232" s="5">
        <v>0</v>
      </c>
      <c r="M232" s="5">
        <v>0</v>
      </c>
      <c r="N232" s="6">
        <v>122603755.73805791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3594948.8400000003</v>
      </c>
      <c r="V232" s="7">
        <f t="shared" si="3"/>
        <v>395295525.96490365</v>
      </c>
      <c r="W232"/>
    </row>
    <row r="233" spans="1:23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767</v>
      </c>
      <c r="G233" s="18">
        <v>0</v>
      </c>
      <c r="H233" s="5">
        <v>0</v>
      </c>
      <c r="I233" s="19">
        <v>133549268.08994603</v>
      </c>
      <c r="J233" s="5">
        <v>6685125.6289593</v>
      </c>
      <c r="K233" s="5">
        <v>3786813.0497738002</v>
      </c>
      <c r="L233" s="5">
        <v>0</v>
      </c>
      <c r="M233" s="5">
        <v>0</v>
      </c>
      <c r="N233" s="6">
        <v>68242551.896841347</v>
      </c>
      <c r="O233" s="6">
        <v>0</v>
      </c>
      <c r="P233" s="6">
        <v>0</v>
      </c>
      <c r="Q233" s="6">
        <v>-15890798.831188403</v>
      </c>
      <c r="R233" s="6">
        <v>0</v>
      </c>
      <c r="S233" s="6">
        <v>0</v>
      </c>
      <c r="T233" s="6">
        <v>0</v>
      </c>
      <c r="U233" s="6">
        <v>2045406.8869236915</v>
      </c>
      <c r="V233" s="7">
        <f t="shared" si="3"/>
        <v>198418366.72125578</v>
      </c>
      <c r="W233"/>
    </row>
    <row r="234" spans="1:23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767</v>
      </c>
      <c r="G234" s="18">
        <v>0</v>
      </c>
      <c r="H234" s="5">
        <v>0</v>
      </c>
      <c r="I234" s="19">
        <v>55308321.738931827</v>
      </c>
      <c r="J234" s="5">
        <v>4897240.2352940999</v>
      </c>
      <c r="K234" s="5">
        <v>2307153.0769230998</v>
      </c>
      <c r="L234" s="5">
        <v>0</v>
      </c>
      <c r="M234" s="5">
        <v>0</v>
      </c>
      <c r="N234" s="6">
        <v>43273440.191733614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877656.67307630891</v>
      </c>
      <c r="V234" s="7">
        <f t="shared" si="3"/>
        <v>106663811.91595894</v>
      </c>
      <c r="W234"/>
    </row>
    <row r="235" spans="1:23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767</v>
      </c>
      <c r="G235" s="18">
        <v>0</v>
      </c>
      <c r="H235" s="5">
        <v>0</v>
      </c>
      <c r="I235" s="19">
        <v>115923218.32614918</v>
      </c>
      <c r="J235" s="5">
        <v>8502679.7375565991</v>
      </c>
      <c r="K235" s="5">
        <v>3435351.4208145002</v>
      </c>
      <c r="L235" s="5">
        <v>0</v>
      </c>
      <c r="M235" s="5">
        <v>0</v>
      </c>
      <c r="N235" s="6">
        <v>72981797.908782229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1964700</v>
      </c>
      <c r="V235" s="7">
        <f t="shared" si="3"/>
        <v>202807747.3933025</v>
      </c>
      <c r="W235"/>
    </row>
    <row r="236" spans="1:23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766</v>
      </c>
      <c r="G236" s="18">
        <v>0</v>
      </c>
      <c r="H236" s="5">
        <v>0</v>
      </c>
      <c r="I236" s="19">
        <v>109908992.62301062</v>
      </c>
      <c r="J236" s="5">
        <v>4993908.3891403005</v>
      </c>
      <c r="K236" s="5">
        <v>1384670.0090498</v>
      </c>
      <c r="L236" s="5">
        <v>0</v>
      </c>
      <c r="M236" s="5">
        <v>0</v>
      </c>
      <c r="N236" s="6">
        <v>46189496.388332628</v>
      </c>
      <c r="O236" s="6">
        <v>0</v>
      </c>
      <c r="P236" s="6">
        <v>0</v>
      </c>
      <c r="Q236" s="6">
        <v>-3993609.8140016114</v>
      </c>
      <c r="R236" s="6">
        <v>9686731.751416808</v>
      </c>
      <c r="S236" s="6">
        <v>0</v>
      </c>
      <c r="T236" s="6">
        <v>0</v>
      </c>
      <c r="U236" s="6">
        <v>1625407.6560991467</v>
      </c>
      <c r="V236" s="7">
        <f t="shared" si="3"/>
        <v>169795597.00304767</v>
      </c>
      <c r="W236"/>
    </row>
    <row r="237" spans="1:23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766</v>
      </c>
      <c r="G237" s="18">
        <v>0</v>
      </c>
      <c r="H237" s="5">
        <v>0</v>
      </c>
      <c r="I237" s="19">
        <v>66819281.250543773</v>
      </c>
      <c r="J237" s="5">
        <v>4767165.9638008997</v>
      </c>
      <c r="K237" s="5">
        <v>1353950.9411764999</v>
      </c>
      <c r="L237" s="5">
        <v>0</v>
      </c>
      <c r="M237" s="5">
        <v>0</v>
      </c>
      <c r="N237" s="6">
        <v>41096885.715127498</v>
      </c>
      <c r="O237" s="6">
        <v>0</v>
      </c>
      <c r="P237" s="6">
        <v>0</v>
      </c>
      <c r="Q237" s="6">
        <v>-11817925.705510799</v>
      </c>
      <c r="R237" s="6">
        <v>5889058.1912310347</v>
      </c>
      <c r="S237" s="6">
        <v>0</v>
      </c>
      <c r="T237" s="6">
        <v>0</v>
      </c>
      <c r="U237" s="6">
        <v>988168.19923193136</v>
      </c>
      <c r="V237" s="7">
        <f t="shared" si="3"/>
        <v>109096584.55560087</v>
      </c>
      <c r="W237"/>
    </row>
    <row r="238" spans="1:23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766</v>
      </c>
      <c r="G238" s="18">
        <v>0</v>
      </c>
      <c r="H238" s="5">
        <v>0</v>
      </c>
      <c r="I238" s="19">
        <v>75310700.576904923</v>
      </c>
      <c r="J238" s="5">
        <v>5163168.8416290004</v>
      </c>
      <c r="K238" s="5">
        <v>1571464.7873303001</v>
      </c>
      <c r="L238" s="5">
        <v>0</v>
      </c>
      <c r="M238" s="5">
        <v>0</v>
      </c>
      <c r="N238" s="6">
        <v>42493023.941509672</v>
      </c>
      <c r="O238" s="6">
        <v>0</v>
      </c>
      <c r="P238" s="6">
        <v>0</v>
      </c>
      <c r="Q238" s="6">
        <v>0</v>
      </c>
      <c r="R238" s="6">
        <v>6637441.9152579624</v>
      </c>
      <c r="S238" s="6">
        <v>0</v>
      </c>
      <c r="T238" s="6">
        <v>0</v>
      </c>
      <c r="U238" s="6">
        <v>1113744.9846689226</v>
      </c>
      <c r="V238" s="7">
        <f t="shared" si="3"/>
        <v>132289545.04730077</v>
      </c>
      <c r="W238"/>
    </row>
    <row r="239" spans="1:23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767</v>
      </c>
      <c r="G239" s="18">
        <v>0</v>
      </c>
      <c r="H239" s="5">
        <v>0</v>
      </c>
      <c r="I239" s="19">
        <v>115388754.56364845</v>
      </c>
      <c r="J239" s="5">
        <v>8012593.5475113001</v>
      </c>
      <c r="K239" s="5">
        <v>2193340.2081447998</v>
      </c>
      <c r="L239" s="5">
        <v>0</v>
      </c>
      <c r="M239" s="5">
        <v>0</v>
      </c>
      <c r="N239" s="6">
        <v>65186476.975488663</v>
      </c>
      <c r="O239" s="6">
        <v>0</v>
      </c>
      <c r="P239" s="6">
        <v>0</v>
      </c>
      <c r="Q239" s="6">
        <v>0</v>
      </c>
      <c r="R239" s="6">
        <v>8434275.4350471254</v>
      </c>
      <c r="S239" s="6">
        <v>0</v>
      </c>
      <c r="T239" s="6">
        <v>0</v>
      </c>
      <c r="U239" s="6">
        <v>2178575.7163132061</v>
      </c>
      <c r="V239" s="7">
        <f t="shared" si="3"/>
        <v>201394016.44615352</v>
      </c>
      <c r="W239"/>
    </row>
    <row r="240" spans="1:23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767</v>
      </c>
      <c r="G240" s="18">
        <v>0</v>
      </c>
      <c r="H240" s="5">
        <v>0</v>
      </c>
      <c r="I240" s="19">
        <v>229440605.54966611</v>
      </c>
      <c r="J240" s="5">
        <v>14031668.371041</v>
      </c>
      <c r="K240" s="5">
        <v>3939055.5294118002</v>
      </c>
      <c r="L240" s="5">
        <v>0</v>
      </c>
      <c r="M240" s="5">
        <v>0</v>
      </c>
      <c r="N240" s="6">
        <v>145921315.68248346</v>
      </c>
      <c r="O240" s="6">
        <v>0</v>
      </c>
      <c r="P240" s="6">
        <v>0</v>
      </c>
      <c r="Q240" s="6">
        <v>0</v>
      </c>
      <c r="R240" s="6">
        <v>20550121.170434915</v>
      </c>
      <c r="S240" s="6">
        <v>0</v>
      </c>
      <c r="T240" s="6">
        <v>0</v>
      </c>
      <c r="U240" s="6">
        <v>5308102.0763407489</v>
      </c>
      <c r="V240" s="7">
        <f t="shared" si="3"/>
        <v>419190868.37937796</v>
      </c>
      <c r="W240"/>
    </row>
    <row r="241" spans="1:23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768</v>
      </c>
      <c r="G241" s="18">
        <v>0</v>
      </c>
      <c r="H241" s="5">
        <v>0</v>
      </c>
      <c r="I241" s="19">
        <v>14139457.866546446</v>
      </c>
      <c r="J241" s="5">
        <v>1052748.7239818999</v>
      </c>
      <c r="K241" s="5">
        <v>329095.92760181002</v>
      </c>
      <c r="L241" s="5">
        <v>0</v>
      </c>
      <c r="M241" s="5">
        <v>0</v>
      </c>
      <c r="N241" s="6">
        <v>11019240.031032518</v>
      </c>
      <c r="O241" s="6">
        <v>0</v>
      </c>
      <c r="P241" s="6">
        <v>0</v>
      </c>
      <c r="Q241" s="6">
        <v>0</v>
      </c>
      <c r="R241" s="6">
        <v>1293181.7059228071</v>
      </c>
      <c r="S241" s="6">
        <v>0</v>
      </c>
      <c r="T241" s="6">
        <v>0</v>
      </c>
      <c r="U241" s="6">
        <v>334094.507346044</v>
      </c>
      <c r="V241" s="7">
        <f t="shared" si="3"/>
        <v>28167818.762431528</v>
      </c>
      <c r="W241"/>
    </row>
    <row r="242" spans="1:23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766</v>
      </c>
      <c r="G242" s="18">
        <v>0</v>
      </c>
      <c r="H242" s="5">
        <v>0</v>
      </c>
      <c r="I242" s="19">
        <v>64706834.026638798</v>
      </c>
      <c r="J242" s="5">
        <v>5219545.3393665003</v>
      </c>
      <c r="K242" s="5">
        <v>2908169.2579184999</v>
      </c>
      <c r="L242" s="5">
        <v>0</v>
      </c>
      <c r="M242" s="5">
        <v>0</v>
      </c>
      <c r="N242" s="6">
        <v>55779286.503790803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1082922.8399999999</v>
      </c>
      <c r="V242" s="7">
        <f t="shared" si="3"/>
        <v>129696757.96771461</v>
      </c>
      <c r="W242"/>
    </row>
    <row r="243" spans="1:23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766</v>
      </c>
      <c r="G243" s="18">
        <v>0</v>
      </c>
      <c r="H243" s="5">
        <v>0</v>
      </c>
      <c r="I243" s="19">
        <v>48362382.988964945</v>
      </c>
      <c r="J243" s="5">
        <v>2720193.0497738002</v>
      </c>
      <c r="K243" s="5">
        <v>1610042.3438913999</v>
      </c>
      <c r="L243" s="5">
        <v>0</v>
      </c>
      <c r="M243" s="5">
        <v>0</v>
      </c>
      <c r="N243" s="6">
        <v>61026609.231299773</v>
      </c>
      <c r="O243" s="6">
        <v>0</v>
      </c>
      <c r="P243" s="6">
        <v>0</v>
      </c>
      <c r="Q243" s="6">
        <v>-17286609.771019015</v>
      </c>
      <c r="R243" s="6">
        <v>0</v>
      </c>
      <c r="S243" s="6">
        <v>0</v>
      </c>
      <c r="T243" s="6">
        <v>0</v>
      </c>
      <c r="U243" s="6">
        <v>1051681.32</v>
      </c>
      <c r="V243" s="7">
        <f t="shared" si="3"/>
        <v>97484299.162910894</v>
      </c>
      <c r="W243"/>
    </row>
    <row r="244" spans="1:23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765</v>
      </c>
      <c r="G244" s="18">
        <v>0</v>
      </c>
      <c r="H244" s="5">
        <v>0</v>
      </c>
      <c r="I244" s="19">
        <v>42425502.883108132</v>
      </c>
      <c r="J244" s="5">
        <v>4396887.9638008997</v>
      </c>
      <c r="K244" s="5">
        <v>2336610.8778280001</v>
      </c>
      <c r="L244" s="5">
        <v>0</v>
      </c>
      <c r="M244" s="5">
        <v>0</v>
      </c>
      <c r="N244" s="6">
        <v>28641008.66000469</v>
      </c>
      <c r="O244" s="6">
        <v>0</v>
      </c>
      <c r="P244" s="6">
        <v>0</v>
      </c>
      <c r="Q244" s="6">
        <v>-2781690.2835597256</v>
      </c>
      <c r="R244" s="6">
        <v>0</v>
      </c>
      <c r="S244" s="6">
        <v>0</v>
      </c>
      <c r="T244" s="6">
        <v>0</v>
      </c>
      <c r="U244" s="6">
        <v>625433.45963771746</v>
      </c>
      <c r="V244" s="7">
        <f t="shared" si="3"/>
        <v>75643753.560819715</v>
      </c>
      <c r="W244"/>
    </row>
    <row r="245" spans="1:23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765</v>
      </c>
      <c r="G245" s="18">
        <v>0</v>
      </c>
      <c r="H245" s="5">
        <v>0</v>
      </c>
      <c r="I245" s="19">
        <v>86670593.159369886</v>
      </c>
      <c r="J245" s="5">
        <v>5311665.1221719999</v>
      </c>
      <c r="K245" s="5">
        <v>2911010.3257917999</v>
      </c>
      <c r="L245" s="5">
        <v>0</v>
      </c>
      <c r="M245" s="5">
        <v>0</v>
      </c>
      <c r="N245" s="6">
        <v>35667340.53406585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1277691.1349258367</v>
      </c>
      <c r="V245" s="7">
        <f t="shared" si="3"/>
        <v>131838300.27632537</v>
      </c>
      <c r="W245"/>
    </row>
    <row r="246" spans="1:23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765</v>
      </c>
      <c r="G246" s="18">
        <v>0</v>
      </c>
      <c r="H246" s="5">
        <v>0</v>
      </c>
      <c r="I246" s="19">
        <v>81875365.845000833</v>
      </c>
      <c r="J246" s="5">
        <v>7295020.2895927997</v>
      </c>
      <c r="K246" s="5">
        <v>3113977.1402715002</v>
      </c>
      <c r="L246" s="5">
        <v>0</v>
      </c>
      <c r="M246" s="5">
        <v>0</v>
      </c>
      <c r="N246" s="6">
        <v>50943119.859671816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1207000.2672833649</v>
      </c>
      <c r="V246" s="7">
        <f t="shared" si="3"/>
        <v>144434483.4018203</v>
      </c>
      <c r="W246"/>
    </row>
    <row r="247" spans="1:23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765</v>
      </c>
      <c r="G247" s="18">
        <v>0</v>
      </c>
      <c r="H247" s="5">
        <v>0</v>
      </c>
      <c r="I247" s="19">
        <v>17352030.679191228</v>
      </c>
      <c r="J247" s="5">
        <v>803759.50226245006</v>
      </c>
      <c r="K247" s="5">
        <v>729287.14932126994</v>
      </c>
      <c r="L247" s="5">
        <v>0</v>
      </c>
      <c r="M247" s="5">
        <v>0</v>
      </c>
      <c r="N247" s="6">
        <v>5960773.7574675791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255802.28499182643</v>
      </c>
      <c r="V247" s="7">
        <f t="shared" si="3"/>
        <v>25101653.373234354</v>
      </c>
      <c r="W247"/>
    </row>
    <row r="248" spans="1:23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765</v>
      </c>
      <c r="G248" s="18">
        <v>0</v>
      </c>
      <c r="H248" s="5">
        <v>0</v>
      </c>
      <c r="I248" s="19">
        <v>37197238.460811183</v>
      </c>
      <c r="J248" s="5">
        <v>2116320.5610859999</v>
      </c>
      <c r="K248" s="5">
        <v>1322882.4705882</v>
      </c>
      <c r="L248" s="5">
        <v>0</v>
      </c>
      <c r="M248" s="5">
        <v>0</v>
      </c>
      <c r="N248" s="6">
        <v>15875229.040783152</v>
      </c>
      <c r="O248" s="6">
        <v>0</v>
      </c>
      <c r="P248" s="6">
        <v>0</v>
      </c>
      <c r="Q248" s="6">
        <v>1428034.7324136719</v>
      </c>
      <c r="R248" s="6">
        <v>0</v>
      </c>
      <c r="S248" s="6">
        <v>0</v>
      </c>
      <c r="T248" s="6">
        <v>0</v>
      </c>
      <c r="U248" s="6">
        <v>548358.79267272295</v>
      </c>
      <c r="V248" s="7">
        <f t="shared" si="3"/>
        <v>58488064.058354929</v>
      </c>
      <c r="W248"/>
    </row>
    <row r="249" spans="1:23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765</v>
      </c>
      <c r="G249" s="18">
        <v>0</v>
      </c>
      <c r="H249" s="5">
        <v>0</v>
      </c>
      <c r="I249" s="19">
        <v>71217909.818752542</v>
      </c>
      <c r="J249" s="5">
        <v>4247486.1538461</v>
      </c>
      <c r="K249" s="5">
        <v>2495243.4932126999</v>
      </c>
      <c r="L249" s="5">
        <v>0</v>
      </c>
      <c r="M249" s="5">
        <v>0</v>
      </c>
      <c r="N249" s="6">
        <v>32613112.660868451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1049888.8804885317</v>
      </c>
      <c r="V249" s="7">
        <f t="shared" si="3"/>
        <v>111623641.00716832</v>
      </c>
      <c r="W249"/>
    </row>
    <row r="250" spans="1:23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775</v>
      </c>
      <c r="F250" s="14" t="s">
        <v>766</v>
      </c>
      <c r="G250" s="18">
        <v>0</v>
      </c>
      <c r="H250" s="5">
        <v>0</v>
      </c>
      <c r="I250" s="19">
        <v>3846232.2548132511</v>
      </c>
      <c r="J250" s="5">
        <v>130634.78733032</v>
      </c>
      <c r="K250" s="5">
        <v>29790.968325792001</v>
      </c>
      <c r="L250" s="5">
        <v>0</v>
      </c>
      <c r="M250" s="5">
        <v>0</v>
      </c>
      <c r="N250" s="6">
        <v>2082716.2636026584</v>
      </c>
      <c r="O250" s="6">
        <v>0</v>
      </c>
      <c r="P250" s="6">
        <v>0</v>
      </c>
      <c r="Q250" s="6">
        <v>-249113.83085771138</v>
      </c>
      <c r="R250" s="6">
        <v>0</v>
      </c>
      <c r="S250" s="6">
        <v>0</v>
      </c>
      <c r="T250" s="6">
        <v>0</v>
      </c>
      <c r="U250" s="6">
        <v>95753.96727272727</v>
      </c>
      <c r="V250" s="7">
        <f t="shared" si="3"/>
        <v>5936014.4104870372</v>
      </c>
      <c r="W250"/>
    </row>
    <row r="251" spans="1:23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776</v>
      </c>
      <c r="F251" s="14" t="s">
        <v>766</v>
      </c>
      <c r="G251" s="18">
        <v>0</v>
      </c>
      <c r="H251" s="5">
        <v>0</v>
      </c>
      <c r="I251" s="19">
        <v>7692464.5096265022</v>
      </c>
      <c r="J251" s="5">
        <v>1120747.2941176</v>
      </c>
      <c r="K251" s="5">
        <v>233762.7239819</v>
      </c>
      <c r="L251" s="5">
        <v>0</v>
      </c>
      <c r="M251" s="5">
        <v>0</v>
      </c>
      <c r="N251" s="6">
        <v>18458673.572664198</v>
      </c>
      <c r="O251" s="6">
        <v>0</v>
      </c>
      <c r="P251" s="6">
        <v>0</v>
      </c>
      <c r="Q251" s="6">
        <v>12933819.131188653</v>
      </c>
      <c r="R251" s="6">
        <v>0</v>
      </c>
      <c r="S251" s="6">
        <v>0</v>
      </c>
      <c r="T251" s="6">
        <v>0</v>
      </c>
      <c r="U251" s="6">
        <v>191507.93454545454</v>
      </c>
      <c r="V251" s="7">
        <f t="shared" si="3"/>
        <v>40630975.166124314</v>
      </c>
      <c r="W251"/>
    </row>
    <row r="252" spans="1:23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777</v>
      </c>
      <c r="F252" s="14" t="s">
        <v>766</v>
      </c>
      <c r="G252" s="18">
        <v>0</v>
      </c>
      <c r="H252" s="5">
        <v>0</v>
      </c>
      <c r="I252" s="19">
        <v>19231161.274066258</v>
      </c>
      <c r="J252" s="5">
        <v>1330518.9502262</v>
      </c>
      <c r="K252" s="5">
        <v>256083.32126696999</v>
      </c>
      <c r="L252" s="5">
        <v>0</v>
      </c>
      <c r="M252" s="5">
        <v>0</v>
      </c>
      <c r="N252" s="6">
        <v>26062239.925775684</v>
      </c>
      <c r="O252" s="6">
        <v>0</v>
      </c>
      <c r="P252" s="6">
        <v>0</v>
      </c>
      <c r="Q252" s="6">
        <v>-11586958.124849118</v>
      </c>
      <c r="R252" s="6">
        <v>0</v>
      </c>
      <c r="S252" s="6">
        <v>0</v>
      </c>
      <c r="T252" s="6">
        <v>0</v>
      </c>
      <c r="U252" s="6">
        <v>478769.83636363636</v>
      </c>
      <c r="V252" s="7">
        <f t="shared" si="3"/>
        <v>35771815.182849631</v>
      </c>
      <c r="W252"/>
    </row>
    <row r="253" spans="1:23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778</v>
      </c>
      <c r="F253" s="14" t="s">
        <v>766</v>
      </c>
      <c r="G253" s="18">
        <v>0</v>
      </c>
      <c r="H253" s="5">
        <v>0</v>
      </c>
      <c r="I253" s="19">
        <v>1058645.1816066543</v>
      </c>
      <c r="J253" s="5">
        <v>11790.769230768999</v>
      </c>
      <c r="K253" s="5">
        <v>2363.4117647059002</v>
      </c>
      <c r="L253" s="5">
        <v>0</v>
      </c>
      <c r="M253" s="5">
        <v>0</v>
      </c>
      <c r="N253" s="6">
        <v>201578.6820677908</v>
      </c>
      <c r="O253" s="6">
        <v>0</v>
      </c>
      <c r="P253" s="6">
        <v>0</v>
      </c>
      <c r="Q253" s="6">
        <v>-202025.40211034857</v>
      </c>
      <c r="R253" s="6">
        <v>0</v>
      </c>
      <c r="S253" s="6">
        <v>0</v>
      </c>
      <c r="T253" s="6">
        <v>0</v>
      </c>
      <c r="U253" s="6">
        <v>47876.983636363635</v>
      </c>
      <c r="V253" s="7">
        <f t="shared" si="3"/>
        <v>1120229.6261959348</v>
      </c>
      <c r="W253"/>
    </row>
    <row r="254" spans="1:23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779</v>
      </c>
      <c r="F254" s="14" t="s">
        <v>766</v>
      </c>
      <c r="G254" s="18">
        <v>0</v>
      </c>
      <c r="H254" s="5">
        <v>0</v>
      </c>
      <c r="I254" s="19">
        <v>1923116.1274066255</v>
      </c>
      <c r="J254" s="5">
        <v>59023.203619909997</v>
      </c>
      <c r="K254" s="5">
        <v>17355.918552036001</v>
      </c>
      <c r="L254" s="5">
        <v>0</v>
      </c>
      <c r="M254" s="5">
        <v>0</v>
      </c>
      <c r="N254" s="6">
        <v>302989.20320539305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47876.983636363635</v>
      </c>
      <c r="V254" s="7">
        <f t="shared" si="3"/>
        <v>2350361.436420328</v>
      </c>
      <c r="W254"/>
    </row>
    <row r="255" spans="1:23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780</v>
      </c>
      <c r="F255" s="14" t="s">
        <v>766</v>
      </c>
      <c r="G255" s="18">
        <v>0</v>
      </c>
      <c r="H255" s="5">
        <v>0</v>
      </c>
      <c r="I255" s="19">
        <v>0</v>
      </c>
      <c r="J255" s="5">
        <v>1317.7918552036999</v>
      </c>
      <c r="K255" s="5">
        <v>293.02262443439997</v>
      </c>
      <c r="L255" s="5">
        <v>0</v>
      </c>
      <c r="M255" s="5">
        <v>0</v>
      </c>
      <c r="N255" s="6">
        <v>-1610.8144796380998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47876.983636363635</v>
      </c>
      <c r="V255" s="7">
        <f t="shared" si="3"/>
        <v>47876.983636363635</v>
      </c>
      <c r="W255"/>
    </row>
    <row r="256" spans="1:23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781</v>
      </c>
      <c r="F256" s="14" t="s">
        <v>766</v>
      </c>
      <c r="G256" s="18">
        <v>0</v>
      </c>
      <c r="H256" s="5">
        <v>0</v>
      </c>
      <c r="I256" s="19">
        <v>1923116.1274066255</v>
      </c>
      <c r="J256" s="5">
        <v>3086.4072398190001</v>
      </c>
      <c r="K256" s="5">
        <v>731.5113122171</v>
      </c>
      <c r="L256" s="5">
        <v>0</v>
      </c>
      <c r="M256" s="5">
        <v>0</v>
      </c>
      <c r="N256" s="6">
        <v>310672.1180707005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47876.983636363635</v>
      </c>
      <c r="V256" s="7">
        <f t="shared" si="3"/>
        <v>2285483.1476657256</v>
      </c>
      <c r="W256"/>
    </row>
    <row r="257" spans="1:23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782</v>
      </c>
      <c r="F257" s="14" t="s">
        <v>766</v>
      </c>
      <c r="G257" s="18">
        <v>0</v>
      </c>
      <c r="H257" s="5">
        <v>0</v>
      </c>
      <c r="I257" s="19">
        <v>7692464.5096265022</v>
      </c>
      <c r="J257" s="5">
        <v>717433.62895927997</v>
      </c>
      <c r="K257" s="5">
        <v>150832.97737556999</v>
      </c>
      <c r="L257" s="5">
        <v>0</v>
      </c>
      <c r="M257" s="5">
        <v>0</v>
      </c>
      <c r="N257" s="6">
        <v>9622036.832041122</v>
      </c>
      <c r="O257" s="6">
        <v>0</v>
      </c>
      <c r="P257" s="6">
        <v>0</v>
      </c>
      <c r="Q257" s="6">
        <v>-1997661.5446260001</v>
      </c>
      <c r="R257" s="6">
        <v>0</v>
      </c>
      <c r="S257" s="6">
        <v>0</v>
      </c>
      <c r="T257" s="6">
        <v>0</v>
      </c>
      <c r="U257" s="6">
        <v>191507.93454545454</v>
      </c>
      <c r="V257" s="7">
        <f t="shared" si="3"/>
        <v>16376614.337921927</v>
      </c>
      <c r="W257"/>
    </row>
    <row r="258" spans="1:23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783</v>
      </c>
      <c r="F258" s="14" t="s">
        <v>766</v>
      </c>
      <c r="G258" s="18">
        <v>0</v>
      </c>
      <c r="H258" s="5">
        <v>0</v>
      </c>
      <c r="I258" s="19">
        <v>727646.34860778064</v>
      </c>
      <c r="J258" s="5">
        <v>5028.4162895927002</v>
      </c>
      <c r="K258" s="5">
        <v>1515.9457013576</v>
      </c>
      <c r="L258" s="5">
        <v>0</v>
      </c>
      <c r="M258" s="5">
        <v>0</v>
      </c>
      <c r="N258" s="6">
        <v>46061.246478147106</v>
      </c>
      <c r="O258" s="6">
        <v>0</v>
      </c>
      <c r="P258" s="6">
        <v>0</v>
      </c>
      <c r="Q258" s="6">
        <v>-44191.872112205718</v>
      </c>
      <c r="R258" s="6">
        <v>0</v>
      </c>
      <c r="S258" s="6">
        <v>0</v>
      </c>
      <c r="T258" s="6">
        <v>0</v>
      </c>
      <c r="U258" s="6">
        <v>47876.983636363635</v>
      </c>
      <c r="V258" s="7">
        <f t="shared" si="3"/>
        <v>783937.06860103598</v>
      </c>
      <c r="W258"/>
    </row>
    <row r="259" spans="1:23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784</v>
      </c>
      <c r="F259" s="14" t="s">
        <v>766</v>
      </c>
      <c r="G259" s="18">
        <v>0</v>
      </c>
      <c r="H259" s="5">
        <v>0</v>
      </c>
      <c r="I259" s="19">
        <v>9615580.6370331291</v>
      </c>
      <c r="J259" s="5">
        <v>951584.43438915</v>
      </c>
      <c r="K259" s="5">
        <v>177971.24886878001</v>
      </c>
      <c r="L259" s="5">
        <v>0</v>
      </c>
      <c r="M259" s="5">
        <v>0</v>
      </c>
      <c r="N259" s="6">
        <v>15943248.016022235</v>
      </c>
      <c r="O259" s="6">
        <v>0</v>
      </c>
      <c r="P259" s="6">
        <v>0</v>
      </c>
      <c r="Q259" s="6">
        <v>-4416100.1527882423</v>
      </c>
      <c r="R259" s="6">
        <v>0</v>
      </c>
      <c r="S259" s="6">
        <v>0</v>
      </c>
      <c r="T259" s="6">
        <v>0</v>
      </c>
      <c r="U259" s="6">
        <v>239384.91818181818</v>
      </c>
      <c r="V259" s="7">
        <f t="shared" si="3"/>
        <v>22511669.101706866</v>
      </c>
      <c r="W259"/>
    </row>
    <row r="260" spans="1:23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785</v>
      </c>
      <c r="F260" s="14" t="s">
        <v>766</v>
      </c>
      <c r="G260" s="18">
        <v>0</v>
      </c>
      <c r="H260" s="5">
        <v>0</v>
      </c>
      <c r="I260" s="19">
        <v>5769348.3822198771</v>
      </c>
      <c r="J260" s="5">
        <v>614507.14932126994</v>
      </c>
      <c r="K260" s="5">
        <v>141225.61085972999</v>
      </c>
      <c r="L260" s="5">
        <v>0</v>
      </c>
      <c r="M260" s="5">
        <v>0</v>
      </c>
      <c r="N260" s="6">
        <v>10926320.412847295</v>
      </c>
      <c r="O260" s="6">
        <v>0</v>
      </c>
      <c r="P260" s="6">
        <v>0</v>
      </c>
      <c r="Q260" s="6">
        <v>5208416.3412515968</v>
      </c>
      <c r="R260" s="6">
        <v>0</v>
      </c>
      <c r="S260" s="6">
        <v>0</v>
      </c>
      <c r="T260" s="6">
        <v>0</v>
      </c>
      <c r="U260" s="6">
        <v>143630.95090909093</v>
      </c>
      <c r="V260" s="7">
        <f t="shared" si="3"/>
        <v>22803448.847408857</v>
      </c>
      <c r="W260"/>
    </row>
    <row r="261" spans="1:23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771</v>
      </c>
      <c r="G261" s="18">
        <v>104986993.96068671</v>
      </c>
      <c r="H261" s="5">
        <v>40967788.311990596</v>
      </c>
      <c r="I261" s="19">
        <v>0</v>
      </c>
      <c r="J261" s="5">
        <v>5832023.9638010003</v>
      </c>
      <c r="K261" s="5">
        <v>3399941.1221718998</v>
      </c>
      <c r="L261" s="5">
        <v>0</v>
      </c>
      <c r="M261" s="5">
        <v>90563111.503314689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2572135.7399999998</v>
      </c>
      <c r="U261" s="6">
        <v>0</v>
      </c>
      <c r="V261" s="7">
        <f t="shared" si="3"/>
        <v>248321994.60196489</v>
      </c>
      <c r="W261"/>
    </row>
    <row r="262" spans="1:23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769</v>
      </c>
      <c r="G262" s="18">
        <v>214192603.19615752</v>
      </c>
      <c r="H262" s="5">
        <v>0</v>
      </c>
      <c r="I262" s="19">
        <v>0</v>
      </c>
      <c r="J262" s="5">
        <v>8418080.4253394008</v>
      </c>
      <c r="K262" s="5">
        <v>7427873.8552035997</v>
      </c>
      <c r="L262" s="5">
        <v>148806203.19238576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4305055.5</v>
      </c>
      <c r="T262" s="6">
        <v>0</v>
      </c>
      <c r="U262" s="6">
        <v>0</v>
      </c>
      <c r="V262" s="7">
        <f t="shared" si="3"/>
        <v>383149816.16908628</v>
      </c>
      <c r="W262"/>
    </row>
    <row r="263" spans="1:23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769</v>
      </c>
      <c r="G263" s="18">
        <v>189459147.12942925</v>
      </c>
      <c r="H263" s="5">
        <v>0</v>
      </c>
      <c r="I263" s="19">
        <v>0</v>
      </c>
      <c r="J263" s="5">
        <v>6519772.2533935998</v>
      </c>
      <c r="K263" s="5">
        <v>4897223.0950226001</v>
      </c>
      <c r="L263" s="5">
        <v>103258390.4921526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3511193.94</v>
      </c>
      <c r="T263" s="6">
        <v>0</v>
      </c>
      <c r="U263" s="6">
        <v>0</v>
      </c>
      <c r="V263" s="7">
        <f t="shared" si="3"/>
        <v>307645726.909998</v>
      </c>
      <c r="W263"/>
    </row>
    <row r="264" spans="1:23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773</v>
      </c>
      <c r="G264" s="18">
        <v>30606904.16611309</v>
      </c>
      <c r="H264" s="5">
        <v>0</v>
      </c>
      <c r="I264" s="19">
        <v>0</v>
      </c>
      <c r="J264" s="5">
        <v>2087648.0683760685</v>
      </c>
      <c r="K264" s="5">
        <v>0</v>
      </c>
      <c r="L264" s="5">
        <v>441037.78430615366</v>
      </c>
      <c r="M264" s="5">
        <v>0</v>
      </c>
      <c r="N264" s="6">
        <v>0</v>
      </c>
      <c r="O264" s="6">
        <v>6517032.3160169348</v>
      </c>
      <c r="P264" s="6">
        <v>0</v>
      </c>
      <c r="Q264" s="6">
        <v>0</v>
      </c>
      <c r="R264" s="6">
        <v>0</v>
      </c>
      <c r="S264" s="6">
        <v>871135.38000000012</v>
      </c>
      <c r="T264" s="6">
        <v>0</v>
      </c>
      <c r="U264" s="6">
        <v>0</v>
      </c>
      <c r="V264" s="7">
        <f t="shared" ref="V264:V327" si="4">+SUM(G264:U264)</f>
        <v>40523757.714812249</v>
      </c>
      <c r="W264"/>
    </row>
    <row r="265" spans="1:23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769</v>
      </c>
      <c r="G265" s="18">
        <v>193077871.3904227</v>
      </c>
      <c r="H265" s="5">
        <v>0</v>
      </c>
      <c r="I265" s="19">
        <v>0</v>
      </c>
      <c r="J265" s="5">
        <v>7841888.8235293999</v>
      </c>
      <c r="K265" s="5">
        <v>5316811.7013574997</v>
      </c>
      <c r="L265" s="5">
        <v>122794949.57321934</v>
      </c>
      <c r="M265" s="5">
        <v>0</v>
      </c>
      <c r="N265" s="6">
        <v>0</v>
      </c>
      <c r="O265" s="6">
        <v>-23926457.415795531</v>
      </c>
      <c r="P265" s="6">
        <v>0</v>
      </c>
      <c r="Q265" s="6">
        <v>0</v>
      </c>
      <c r="R265" s="6">
        <v>0</v>
      </c>
      <c r="S265" s="6">
        <v>3333600</v>
      </c>
      <c r="T265" s="6">
        <v>0</v>
      </c>
      <c r="U265" s="6">
        <v>0</v>
      </c>
      <c r="V265" s="7">
        <f t="shared" si="4"/>
        <v>308438664.07273346</v>
      </c>
      <c r="W265"/>
    </row>
    <row r="266" spans="1:23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773</v>
      </c>
      <c r="G266" s="18">
        <v>173897481.32478964</v>
      </c>
      <c r="H266" s="5">
        <v>0</v>
      </c>
      <c r="I266" s="19">
        <v>0</v>
      </c>
      <c r="J266" s="5">
        <v>54833189.164404228</v>
      </c>
      <c r="K266" s="5">
        <v>0</v>
      </c>
      <c r="L266" s="5">
        <v>9109394.8981794566</v>
      </c>
      <c r="M266" s="5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5184073.08</v>
      </c>
      <c r="T266" s="6">
        <v>0</v>
      </c>
      <c r="U266" s="6">
        <v>0</v>
      </c>
      <c r="V266" s="7">
        <f t="shared" si="4"/>
        <v>243024138.46737334</v>
      </c>
      <c r="W266"/>
    </row>
    <row r="267" spans="1:23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773</v>
      </c>
      <c r="G267" s="18">
        <v>15123292.407116938</v>
      </c>
      <c r="H267" s="5">
        <v>0</v>
      </c>
      <c r="I267" s="19">
        <v>0</v>
      </c>
      <c r="J267" s="5">
        <v>2782757.0155857215</v>
      </c>
      <c r="K267" s="5">
        <v>0</v>
      </c>
      <c r="L267" s="5">
        <v>395391.83218393009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151182</v>
      </c>
      <c r="T267" s="6">
        <v>0</v>
      </c>
      <c r="U267" s="6">
        <v>0</v>
      </c>
      <c r="V267" s="7">
        <f t="shared" si="4"/>
        <v>18452623.25488659</v>
      </c>
      <c r="W267"/>
    </row>
    <row r="268" spans="1:23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769</v>
      </c>
      <c r="G268" s="18">
        <v>176935025.7509059</v>
      </c>
      <c r="H268" s="5">
        <v>0</v>
      </c>
      <c r="I268" s="19">
        <v>0</v>
      </c>
      <c r="J268" s="5">
        <v>7814122.8416290004</v>
      </c>
      <c r="K268" s="5">
        <v>6344766.8235293999</v>
      </c>
      <c r="L268" s="5">
        <v>113043363.21495628</v>
      </c>
      <c r="M268" s="5">
        <v>0</v>
      </c>
      <c r="N268" s="6">
        <v>0</v>
      </c>
      <c r="O268" s="6">
        <v>-10446553.45973655</v>
      </c>
      <c r="P268" s="6">
        <v>0</v>
      </c>
      <c r="Q268" s="6">
        <v>0</v>
      </c>
      <c r="R268" s="6">
        <v>0</v>
      </c>
      <c r="S268" s="6">
        <v>3171420</v>
      </c>
      <c r="T268" s="6">
        <v>0</v>
      </c>
      <c r="U268" s="6">
        <v>0</v>
      </c>
      <c r="V268" s="7">
        <f t="shared" si="4"/>
        <v>296862145.17128402</v>
      </c>
      <c r="W268"/>
    </row>
    <row r="269" spans="1:23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769</v>
      </c>
      <c r="G269" s="18">
        <v>149257722.46176976</v>
      </c>
      <c r="H269" s="5">
        <v>0</v>
      </c>
      <c r="I269" s="19">
        <v>0</v>
      </c>
      <c r="J269" s="5">
        <v>6874789.5746606002</v>
      </c>
      <c r="K269" s="5">
        <v>4557584.8416290004</v>
      </c>
      <c r="L269" s="5">
        <v>103490224.40039437</v>
      </c>
      <c r="M269" s="5">
        <v>0</v>
      </c>
      <c r="N269" s="6">
        <v>0</v>
      </c>
      <c r="O269" s="6">
        <v>-8461768.3705898952</v>
      </c>
      <c r="P269" s="6">
        <v>0</v>
      </c>
      <c r="Q269" s="6">
        <v>0</v>
      </c>
      <c r="R269" s="6">
        <v>0</v>
      </c>
      <c r="S269" s="6">
        <v>2673000</v>
      </c>
      <c r="T269" s="6">
        <v>0</v>
      </c>
      <c r="U269" s="6">
        <v>0</v>
      </c>
      <c r="V269" s="7">
        <f t="shared" si="4"/>
        <v>258391552.90786383</v>
      </c>
      <c r="W269"/>
    </row>
    <row r="270" spans="1:23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769</v>
      </c>
      <c r="G270" s="18">
        <v>96741762.742023349</v>
      </c>
      <c r="H270" s="5">
        <v>0</v>
      </c>
      <c r="I270" s="19">
        <v>0</v>
      </c>
      <c r="J270" s="5">
        <v>4043516.5610858998</v>
      </c>
      <c r="K270" s="5">
        <v>1992449.5565611001</v>
      </c>
      <c r="L270" s="5">
        <v>51119955.353572182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1763895.7800000003</v>
      </c>
      <c r="T270" s="6">
        <v>0</v>
      </c>
      <c r="U270" s="6">
        <v>0</v>
      </c>
      <c r="V270" s="7">
        <f t="shared" si="4"/>
        <v>155661579.99324253</v>
      </c>
      <c r="W270"/>
    </row>
    <row r="271" spans="1:23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769</v>
      </c>
      <c r="G271" s="18">
        <v>111226290.56549487</v>
      </c>
      <c r="H271" s="5">
        <v>0</v>
      </c>
      <c r="I271" s="19">
        <v>0</v>
      </c>
      <c r="J271" s="5">
        <v>3947311.1764706001</v>
      </c>
      <c r="K271" s="5">
        <v>2920812.8778281002</v>
      </c>
      <c r="L271" s="5">
        <v>50972756.035485417</v>
      </c>
      <c r="M271" s="5">
        <v>0</v>
      </c>
      <c r="N271" s="6">
        <v>0</v>
      </c>
      <c r="O271" s="6">
        <v>4977968.4620843232</v>
      </c>
      <c r="P271" s="6">
        <v>0</v>
      </c>
      <c r="Q271" s="6">
        <v>0</v>
      </c>
      <c r="R271" s="6">
        <v>0</v>
      </c>
      <c r="S271" s="6">
        <v>2250000</v>
      </c>
      <c r="T271" s="6">
        <v>0</v>
      </c>
      <c r="U271" s="6">
        <v>0</v>
      </c>
      <c r="V271" s="7">
        <f t="shared" si="4"/>
        <v>176295139.1173633</v>
      </c>
      <c r="W271"/>
    </row>
    <row r="272" spans="1:23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769</v>
      </c>
      <c r="G272" s="18">
        <v>212648684.83565435</v>
      </c>
      <c r="H272" s="5">
        <v>0</v>
      </c>
      <c r="I272" s="19">
        <v>0</v>
      </c>
      <c r="J272" s="5">
        <v>9542682.2262443006</v>
      </c>
      <c r="K272" s="5">
        <v>5760190.8506787</v>
      </c>
      <c r="L272" s="5">
        <v>147177296.67206958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4731156</v>
      </c>
      <c r="T272" s="6">
        <v>0</v>
      </c>
      <c r="U272" s="6">
        <v>0</v>
      </c>
      <c r="V272" s="7">
        <f t="shared" si="4"/>
        <v>379860010.58464694</v>
      </c>
      <c r="W272"/>
    </row>
    <row r="273" spans="1:23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771</v>
      </c>
      <c r="G273" s="18">
        <v>143594704.25066781</v>
      </c>
      <c r="H273" s="5">
        <v>56033202.061839238</v>
      </c>
      <c r="I273" s="19">
        <v>0</v>
      </c>
      <c r="J273" s="5">
        <v>6847274.6153846001</v>
      </c>
      <c r="K273" s="5">
        <v>4505473.9457013998</v>
      </c>
      <c r="L273" s="5">
        <v>0</v>
      </c>
      <c r="M273" s="5">
        <v>135538109.70549124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4708359.72</v>
      </c>
      <c r="U273" s="6">
        <v>0</v>
      </c>
      <c r="V273" s="7">
        <f t="shared" si="4"/>
        <v>351227124.29908431</v>
      </c>
      <c r="W273"/>
    </row>
    <row r="274" spans="1:23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771</v>
      </c>
      <c r="G274" s="18">
        <v>83312746.93968685</v>
      </c>
      <c r="H274" s="5">
        <v>32510112.458249945</v>
      </c>
      <c r="I274" s="19">
        <v>0</v>
      </c>
      <c r="J274" s="5">
        <v>2568570.3438913999</v>
      </c>
      <c r="K274" s="5">
        <v>1571976.0633483999</v>
      </c>
      <c r="L274" s="5">
        <v>0</v>
      </c>
      <c r="M274" s="5">
        <v>58679785.512862802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2337517.9800000004</v>
      </c>
      <c r="U274" s="6">
        <v>0</v>
      </c>
      <c r="V274" s="7">
        <f t="shared" si="4"/>
        <v>180980709.29803938</v>
      </c>
      <c r="W274"/>
    </row>
    <row r="275" spans="1:23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769</v>
      </c>
      <c r="G275" s="18">
        <v>234385068.66117364</v>
      </c>
      <c r="H275" s="5">
        <v>0</v>
      </c>
      <c r="I275" s="19">
        <v>0</v>
      </c>
      <c r="J275" s="5">
        <v>14287028.868778</v>
      </c>
      <c r="K275" s="5">
        <v>8044412.3438913999</v>
      </c>
      <c r="L275" s="5">
        <v>180509638.41126975</v>
      </c>
      <c r="M275" s="5">
        <v>0</v>
      </c>
      <c r="N275" s="6">
        <v>0</v>
      </c>
      <c r="O275" s="6">
        <v>-18174177.372873239</v>
      </c>
      <c r="P275" s="6">
        <v>0</v>
      </c>
      <c r="Q275" s="6">
        <v>0</v>
      </c>
      <c r="R275" s="6">
        <v>0</v>
      </c>
      <c r="S275" s="6">
        <v>4661227.08</v>
      </c>
      <c r="T275" s="6">
        <v>0</v>
      </c>
      <c r="U275" s="6">
        <v>0</v>
      </c>
      <c r="V275" s="7">
        <f t="shared" si="4"/>
        <v>423713197.99223953</v>
      </c>
      <c r="W275"/>
    </row>
    <row r="276" spans="1:23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769</v>
      </c>
      <c r="G276" s="18">
        <v>218757684.29106212</v>
      </c>
      <c r="H276" s="5">
        <v>0</v>
      </c>
      <c r="I276" s="19">
        <v>0</v>
      </c>
      <c r="J276" s="5">
        <v>11334752.253394</v>
      </c>
      <c r="K276" s="5">
        <v>6434174.5067873001</v>
      </c>
      <c r="L276" s="5">
        <v>145741582.49440938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5347087.92</v>
      </c>
      <c r="T276" s="6">
        <v>0</v>
      </c>
      <c r="U276" s="6">
        <v>0</v>
      </c>
      <c r="V276" s="7">
        <f t="shared" si="4"/>
        <v>387615281.46565282</v>
      </c>
      <c r="W276"/>
    </row>
    <row r="277" spans="1:23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769</v>
      </c>
      <c r="G277" s="18">
        <v>542519752.17695248</v>
      </c>
      <c r="H277" s="5">
        <v>0</v>
      </c>
      <c r="I277" s="19">
        <v>0</v>
      </c>
      <c r="J277" s="5">
        <v>23640497.58371</v>
      </c>
      <c r="K277" s="5">
        <v>25597182.914027002</v>
      </c>
      <c r="L277" s="5">
        <v>324900285.52914387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13472856.9</v>
      </c>
      <c r="T277" s="6">
        <v>0</v>
      </c>
      <c r="U277" s="6">
        <v>0</v>
      </c>
      <c r="V277" s="7">
        <f t="shared" si="4"/>
        <v>930130575.10383332</v>
      </c>
      <c r="W277"/>
    </row>
    <row r="278" spans="1:23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771</v>
      </c>
      <c r="G278" s="18">
        <v>111908413.87983425</v>
      </c>
      <c r="H278" s="5">
        <v>43668649.203123555</v>
      </c>
      <c r="I278" s="19">
        <v>0</v>
      </c>
      <c r="J278" s="5">
        <v>6693290.0180994999</v>
      </c>
      <c r="K278" s="5">
        <v>5907582.6063347999</v>
      </c>
      <c r="L278" s="5">
        <v>0</v>
      </c>
      <c r="M278" s="5">
        <v>98761533.160957113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3423645.9</v>
      </c>
      <c r="U278" s="6">
        <v>0</v>
      </c>
      <c r="V278" s="7">
        <f t="shared" si="4"/>
        <v>270363114.76834917</v>
      </c>
      <c r="W278"/>
    </row>
    <row r="279" spans="1:23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769</v>
      </c>
      <c r="G279" s="18">
        <v>49836076.75434117</v>
      </c>
      <c r="H279" s="5">
        <v>0</v>
      </c>
      <c r="I279" s="19">
        <v>0</v>
      </c>
      <c r="J279" s="5">
        <v>1646733.6018099999</v>
      </c>
      <c r="K279" s="5">
        <v>1323062.199095</v>
      </c>
      <c r="L279" s="5">
        <v>29523104.073277581</v>
      </c>
      <c r="M279" s="5">
        <v>0</v>
      </c>
      <c r="N279" s="6">
        <v>0</v>
      </c>
      <c r="O279" s="6">
        <v>3821761.9086156636</v>
      </c>
      <c r="P279" s="6">
        <v>0</v>
      </c>
      <c r="Q279" s="6">
        <v>0</v>
      </c>
      <c r="R279" s="6">
        <v>0</v>
      </c>
      <c r="S279" s="6">
        <v>1226426.9400000002</v>
      </c>
      <c r="T279" s="6">
        <v>0</v>
      </c>
      <c r="U279" s="6">
        <v>0</v>
      </c>
      <c r="V279" s="7">
        <f t="shared" si="4"/>
        <v>87377165.477139413</v>
      </c>
      <c r="W279"/>
    </row>
    <row r="280" spans="1:23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769</v>
      </c>
      <c r="G280" s="18">
        <v>266235486.68242478</v>
      </c>
      <c r="H280" s="5">
        <v>0</v>
      </c>
      <c r="I280" s="19">
        <v>0</v>
      </c>
      <c r="J280" s="5">
        <v>7920767.3936652001</v>
      </c>
      <c r="K280" s="5">
        <v>4522763.3212670004</v>
      </c>
      <c r="L280" s="5">
        <v>148105937.61260372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4890917.5200000005</v>
      </c>
      <c r="T280" s="6">
        <v>0</v>
      </c>
      <c r="U280" s="6">
        <v>0</v>
      </c>
      <c r="V280" s="7">
        <f t="shared" si="4"/>
        <v>431675872.52996069</v>
      </c>
      <c r="W280"/>
    </row>
    <row r="281" spans="1:23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769</v>
      </c>
      <c r="G281" s="18">
        <v>554961736.10169756</v>
      </c>
      <c r="H281" s="5">
        <v>0</v>
      </c>
      <c r="I281" s="19">
        <v>0</v>
      </c>
      <c r="J281" s="5">
        <v>22968286.941176999</v>
      </c>
      <c r="K281" s="5">
        <v>12163592.253394</v>
      </c>
      <c r="L281" s="5">
        <v>292635387.78550756</v>
      </c>
      <c r="M281" s="5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11426268.959999999</v>
      </c>
      <c r="T281" s="6">
        <v>0</v>
      </c>
      <c r="U281" s="6">
        <v>0</v>
      </c>
      <c r="V281" s="7">
        <f t="shared" si="4"/>
        <v>894155272.04177618</v>
      </c>
      <c r="W281"/>
    </row>
    <row r="282" spans="1:23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769</v>
      </c>
      <c r="G282" s="18">
        <v>124121000.99655899</v>
      </c>
      <c r="H282" s="5">
        <v>0</v>
      </c>
      <c r="I282" s="19">
        <v>0</v>
      </c>
      <c r="J282" s="5">
        <v>4615441.3031674</v>
      </c>
      <c r="K282" s="5">
        <v>3596000.8416289999</v>
      </c>
      <c r="L282" s="5">
        <v>65304934.78747192</v>
      </c>
      <c r="M282" s="5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2589020.1</v>
      </c>
      <c r="T282" s="6">
        <v>0</v>
      </c>
      <c r="U282" s="6">
        <v>0</v>
      </c>
      <c r="V282" s="7">
        <f t="shared" si="4"/>
        <v>200226398.02882731</v>
      </c>
      <c r="W282"/>
    </row>
    <row r="283" spans="1:23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769</v>
      </c>
      <c r="G283" s="18">
        <v>79739810.393090606</v>
      </c>
      <c r="H283" s="5">
        <v>0</v>
      </c>
      <c r="I283" s="19">
        <v>0</v>
      </c>
      <c r="J283" s="5">
        <v>5084870.9502261998</v>
      </c>
      <c r="K283" s="5">
        <v>3298695.9095023</v>
      </c>
      <c r="L283" s="5">
        <v>47276526.808090918</v>
      </c>
      <c r="M283" s="5">
        <v>0</v>
      </c>
      <c r="N283" s="6">
        <v>0</v>
      </c>
      <c r="O283" s="6">
        <v>-968902.92869476206</v>
      </c>
      <c r="P283" s="6">
        <v>0</v>
      </c>
      <c r="Q283" s="6">
        <v>0</v>
      </c>
      <c r="R283" s="6">
        <v>0</v>
      </c>
      <c r="S283" s="6">
        <v>1792424.16</v>
      </c>
      <c r="T283" s="6">
        <v>0</v>
      </c>
      <c r="U283" s="6">
        <v>0</v>
      </c>
      <c r="V283" s="7">
        <f t="shared" si="4"/>
        <v>136223425.29221526</v>
      </c>
      <c r="W283"/>
    </row>
    <row r="284" spans="1:23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769</v>
      </c>
      <c r="G284" s="18">
        <v>66202345.492890663</v>
      </c>
      <c r="H284" s="5">
        <v>0</v>
      </c>
      <c r="I284" s="19">
        <v>0</v>
      </c>
      <c r="J284" s="5">
        <v>3001466.6696833</v>
      </c>
      <c r="K284" s="5">
        <v>2263844.3981900001</v>
      </c>
      <c r="L284" s="5">
        <v>32655176.862241976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1367443.98</v>
      </c>
      <c r="T284" s="6">
        <v>0</v>
      </c>
      <c r="U284" s="6">
        <v>0</v>
      </c>
      <c r="V284" s="7">
        <f t="shared" si="4"/>
        <v>105490277.40300594</v>
      </c>
      <c r="W284"/>
    </row>
    <row r="285" spans="1:23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769</v>
      </c>
      <c r="G285" s="18">
        <v>89048347.821548656</v>
      </c>
      <c r="H285" s="5">
        <v>0</v>
      </c>
      <c r="I285" s="19">
        <v>0</v>
      </c>
      <c r="J285" s="5">
        <v>2286504.7058823002</v>
      </c>
      <c r="K285" s="5">
        <v>1655486.4434388999</v>
      </c>
      <c r="L285" s="5">
        <v>33877010.731368341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1619635.68</v>
      </c>
      <c r="T285" s="6">
        <v>0</v>
      </c>
      <c r="U285" s="6">
        <v>0</v>
      </c>
      <c r="V285" s="7">
        <f t="shared" si="4"/>
        <v>128486985.38223821</v>
      </c>
      <c r="W285"/>
    </row>
    <row r="286" spans="1:23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769</v>
      </c>
      <c r="G286" s="18">
        <v>143581077.7404885</v>
      </c>
      <c r="H286" s="5">
        <v>0</v>
      </c>
      <c r="I286" s="19">
        <v>0</v>
      </c>
      <c r="J286" s="5">
        <v>4807977.0859728996</v>
      </c>
      <c r="K286" s="5">
        <v>2860057.1855203998</v>
      </c>
      <c r="L286" s="5">
        <v>69159407.809795871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2753097.48</v>
      </c>
      <c r="T286" s="6">
        <v>0</v>
      </c>
      <c r="U286" s="6">
        <v>0</v>
      </c>
      <c r="V286" s="7">
        <f t="shared" si="4"/>
        <v>223161617.30177769</v>
      </c>
      <c r="W286"/>
    </row>
    <row r="287" spans="1:23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773</v>
      </c>
      <c r="G287" s="18">
        <v>13492711.314341769</v>
      </c>
      <c r="H287" s="5">
        <v>0</v>
      </c>
      <c r="I287" s="19">
        <v>0</v>
      </c>
      <c r="J287" s="5">
        <v>1183846.8778280544</v>
      </c>
      <c r="K287" s="5">
        <v>0</v>
      </c>
      <c r="L287" s="5">
        <v>208340.63013441279</v>
      </c>
      <c r="M287" s="5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145681.20000000001</v>
      </c>
      <c r="T287" s="6">
        <v>0</v>
      </c>
      <c r="U287" s="6">
        <v>0</v>
      </c>
      <c r="V287" s="7">
        <f t="shared" si="4"/>
        <v>15030580.022304235</v>
      </c>
      <c r="W287"/>
    </row>
    <row r="288" spans="1:23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769</v>
      </c>
      <c r="G288" s="18">
        <v>62040243.45500882</v>
      </c>
      <c r="H288" s="5">
        <v>0</v>
      </c>
      <c r="I288" s="19">
        <v>0</v>
      </c>
      <c r="J288" s="5">
        <v>499194.49773756001</v>
      </c>
      <c r="K288" s="5">
        <v>454428</v>
      </c>
      <c r="L288" s="5">
        <v>38178061.81562835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1458000</v>
      </c>
      <c r="T288" s="6">
        <v>0</v>
      </c>
      <c r="U288" s="6">
        <v>0</v>
      </c>
      <c r="V288" s="7">
        <f t="shared" si="4"/>
        <v>102629927.76837473</v>
      </c>
      <c r="W288"/>
    </row>
    <row r="289" spans="1:23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771</v>
      </c>
      <c r="G289" s="18">
        <v>98021610.398386568</v>
      </c>
      <c r="H289" s="5">
        <v>38249772.027049758</v>
      </c>
      <c r="I289" s="19">
        <v>0</v>
      </c>
      <c r="J289" s="5">
        <v>4258396.6877827998</v>
      </c>
      <c r="K289" s="5">
        <v>3138732.5972850998</v>
      </c>
      <c r="L289" s="5">
        <v>0</v>
      </c>
      <c r="M289" s="5">
        <v>69369586.071390703</v>
      </c>
      <c r="N289" s="6">
        <v>0</v>
      </c>
      <c r="O289" s="6">
        <v>0</v>
      </c>
      <c r="P289" s="6">
        <v>16767872.362544835</v>
      </c>
      <c r="Q289" s="6">
        <v>0</v>
      </c>
      <c r="R289" s="6">
        <v>0</v>
      </c>
      <c r="S289" s="6">
        <v>0</v>
      </c>
      <c r="T289" s="6">
        <v>3455637.8400000003</v>
      </c>
      <c r="U289" s="6">
        <v>0</v>
      </c>
      <c r="V289" s="7">
        <f t="shared" si="4"/>
        <v>233261607.98443976</v>
      </c>
      <c r="W289"/>
    </row>
    <row r="290" spans="1:23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769</v>
      </c>
      <c r="G290" s="18">
        <v>537890791.66724038</v>
      </c>
      <c r="H290" s="5">
        <v>0</v>
      </c>
      <c r="I290" s="19">
        <v>0</v>
      </c>
      <c r="J290" s="5">
        <v>21129690.217195</v>
      </c>
      <c r="K290" s="5">
        <v>25449596.606334999</v>
      </c>
      <c r="L290" s="5">
        <v>327574178.7339009</v>
      </c>
      <c r="M290" s="5">
        <v>0</v>
      </c>
      <c r="N290" s="6">
        <v>0</v>
      </c>
      <c r="O290" s="6">
        <v>79206784.834139943</v>
      </c>
      <c r="P290" s="6">
        <v>0</v>
      </c>
      <c r="Q290" s="6">
        <v>0</v>
      </c>
      <c r="R290" s="6">
        <v>0</v>
      </c>
      <c r="S290" s="6">
        <v>15951669.840000002</v>
      </c>
      <c r="T290" s="6">
        <v>0</v>
      </c>
      <c r="U290" s="6">
        <v>0</v>
      </c>
      <c r="V290" s="7">
        <f t="shared" si="4"/>
        <v>1007202711.8988113</v>
      </c>
      <c r="W290"/>
    </row>
    <row r="291" spans="1:23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769</v>
      </c>
      <c r="G291" s="18">
        <v>143408394.74737471</v>
      </c>
      <c r="H291" s="5">
        <v>0</v>
      </c>
      <c r="I291" s="19">
        <v>0</v>
      </c>
      <c r="J291" s="5">
        <v>6549906.7239819001</v>
      </c>
      <c r="K291" s="5">
        <v>4687274.6244344003</v>
      </c>
      <c r="L291" s="5">
        <v>109320690.28203227</v>
      </c>
      <c r="M291" s="5">
        <v>0</v>
      </c>
      <c r="N291" s="6">
        <v>0</v>
      </c>
      <c r="O291" s="6">
        <v>-13231120.830759387</v>
      </c>
      <c r="P291" s="6">
        <v>0</v>
      </c>
      <c r="Q291" s="6">
        <v>0</v>
      </c>
      <c r="R291" s="6">
        <v>0</v>
      </c>
      <c r="S291" s="6">
        <v>2718854.28</v>
      </c>
      <c r="T291" s="6">
        <v>0</v>
      </c>
      <c r="U291" s="6">
        <v>0</v>
      </c>
      <c r="V291" s="7">
        <f t="shared" si="4"/>
        <v>253453999.82706392</v>
      </c>
      <c r="W291"/>
    </row>
    <row r="292" spans="1:23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771</v>
      </c>
      <c r="G292" s="18">
        <v>95188564.059789985</v>
      </c>
      <c r="H292" s="5">
        <v>37144267.065919571</v>
      </c>
      <c r="I292" s="19">
        <v>0</v>
      </c>
      <c r="J292" s="5">
        <v>3731182.2624434</v>
      </c>
      <c r="K292" s="5">
        <v>2247199.2760180999</v>
      </c>
      <c r="L292" s="5">
        <v>0</v>
      </c>
      <c r="M292" s="5">
        <v>56930931.262348719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2668091.58</v>
      </c>
      <c r="U292" s="6">
        <v>0</v>
      </c>
      <c r="V292" s="7">
        <f t="shared" si="4"/>
        <v>197910235.50651979</v>
      </c>
      <c r="W292"/>
    </row>
    <row r="293" spans="1:23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773</v>
      </c>
      <c r="G293" s="18">
        <v>138820725.69700998</v>
      </c>
      <c r="H293" s="5">
        <v>0</v>
      </c>
      <c r="I293" s="19">
        <v>0</v>
      </c>
      <c r="J293" s="5">
        <v>43259617.66314733</v>
      </c>
      <c r="K293" s="5">
        <v>0</v>
      </c>
      <c r="L293" s="5">
        <v>8120843.5947670043</v>
      </c>
      <c r="M293" s="5">
        <v>0</v>
      </c>
      <c r="N293" s="6">
        <v>0</v>
      </c>
      <c r="O293" s="6">
        <v>-8667084.6248474717</v>
      </c>
      <c r="P293" s="6">
        <v>0</v>
      </c>
      <c r="Q293" s="6">
        <v>0</v>
      </c>
      <c r="R293" s="6">
        <v>0</v>
      </c>
      <c r="S293" s="6">
        <v>2652638.04</v>
      </c>
      <c r="T293" s="6">
        <v>0</v>
      </c>
      <c r="U293" s="6">
        <v>0</v>
      </c>
      <c r="V293" s="7">
        <f t="shared" si="4"/>
        <v>184186740.37007684</v>
      </c>
      <c r="W293"/>
    </row>
    <row r="294" spans="1:23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773</v>
      </c>
      <c r="G294" s="18">
        <v>43209994.729588009</v>
      </c>
      <c r="H294" s="5">
        <v>0</v>
      </c>
      <c r="I294" s="19">
        <v>0</v>
      </c>
      <c r="J294" s="5">
        <v>4623666.6998491697</v>
      </c>
      <c r="K294" s="5">
        <v>0</v>
      </c>
      <c r="L294" s="5">
        <v>1219486.2243081965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812576.34</v>
      </c>
      <c r="T294" s="6">
        <v>0</v>
      </c>
      <c r="U294" s="6">
        <v>0</v>
      </c>
      <c r="V294" s="7">
        <f t="shared" si="4"/>
        <v>49865723.993745372</v>
      </c>
      <c r="W294"/>
    </row>
    <row r="295" spans="1:23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769</v>
      </c>
      <c r="G295" s="18">
        <v>243330186.23241702</v>
      </c>
      <c r="H295" s="5">
        <v>0</v>
      </c>
      <c r="I295" s="19">
        <v>0</v>
      </c>
      <c r="J295" s="5">
        <v>11880057.185520001</v>
      </c>
      <c r="K295" s="5">
        <v>7847112.3348415997</v>
      </c>
      <c r="L295" s="5">
        <v>170040409.64213607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5932825.7400000002</v>
      </c>
      <c r="T295" s="6">
        <v>0</v>
      </c>
      <c r="U295" s="6">
        <v>0</v>
      </c>
      <c r="V295" s="7">
        <f t="shared" si="4"/>
        <v>439030591.1349147</v>
      </c>
      <c r="W295"/>
    </row>
    <row r="296" spans="1:23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769</v>
      </c>
      <c r="G296" s="18">
        <v>198231322.83002877</v>
      </c>
      <c r="H296" s="5">
        <v>0</v>
      </c>
      <c r="I296" s="19">
        <v>0</v>
      </c>
      <c r="J296" s="5">
        <v>6118151.7647059001</v>
      </c>
      <c r="K296" s="5">
        <v>4205826.7963800998</v>
      </c>
      <c r="L296" s="5">
        <v>118886131.92653026</v>
      </c>
      <c r="M296" s="5">
        <v>0</v>
      </c>
      <c r="N296" s="6">
        <v>0</v>
      </c>
      <c r="O296" s="6">
        <v>-2325006.9073274829</v>
      </c>
      <c r="P296" s="6">
        <v>0</v>
      </c>
      <c r="Q296" s="6">
        <v>0</v>
      </c>
      <c r="R296" s="6">
        <v>0</v>
      </c>
      <c r="S296" s="6">
        <v>3682393.5600000005</v>
      </c>
      <c r="T296" s="6">
        <v>0</v>
      </c>
      <c r="U296" s="6">
        <v>0</v>
      </c>
      <c r="V296" s="7">
        <f t="shared" si="4"/>
        <v>328798819.97031754</v>
      </c>
      <c r="W296"/>
    </row>
    <row r="297" spans="1:23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769</v>
      </c>
      <c r="G297" s="18">
        <v>200162639.97903195</v>
      </c>
      <c r="H297" s="5">
        <v>0</v>
      </c>
      <c r="I297" s="19">
        <v>0</v>
      </c>
      <c r="J297" s="5">
        <v>7381785.9366515996</v>
      </c>
      <c r="K297" s="5">
        <v>6502158.0904976996</v>
      </c>
      <c r="L297" s="5">
        <v>128607315.65734512</v>
      </c>
      <c r="M297" s="5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3832755.4799999995</v>
      </c>
      <c r="T297" s="6">
        <v>0</v>
      </c>
      <c r="U297" s="6">
        <v>0</v>
      </c>
      <c r="V297" s="7">
        <f t="shared" si="4"/>
        <v>346486655.14352638</v>
      </c>
      <c r="W297"/>
    </row>
    <row r="298" spans="1:23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773</v>
      </c>
      <c r="G298" s="18">
        <v>4501146.4486083649</v>
      </c>
      <c r="H298" s="5">
        <v>0</v>
      </c>
      <c r="I298" s="19">
        <v>0</v>
      </c>
      <c r="J298" s="5">
        <v>34761.990950226253</v>
      </c>
      <c r="K298" s="5">
        <v>0</v>
      </c>
      <c r="L298" s="5">
        <v>-2743.2599301900991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120584.52000000002</v>
      </c>
      <c r="T298" s="6">
        <v>0</v>
      </c>
      <c r="U298" s="6">
        <v>0</v>
      </c>
      <c r="V298" s="7">
        <f t="shared" si="4"/>
        <v>4653749.6996284015</v>
      </c>
      <c r="W298"/>
    </row>
    <row r="299" spans="1:23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769</v>
      </c>
      <c r="G299" s="18">
        <v>136643790.92333654</v>
      </c>
      <c r="H299" s="5">
        <v>0</v>
      </c>
      <c r="I299" s="19">
        <v>0</v>
      </c>
      <c r="J299" s="5">
        <v>8119589.5475113001</v>
      </c>
      <c r="K299" s="5">
        <v>4856267.4117647</v>
      </c>
      <c r="L299" s="5">
        <v>88774897.196700931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3747991.32</v>
      </c>
      <c r="T299" s="6">
        <v>0</v>
      </c>
      <c r="U299" s="6">
        <v>0</v>
      </c>
      <c r="V299" s="7">
        <f t="shared" si="4"/>
        <v>242142536.39931348</v>
      </c>
      <c r="W299"/>
    </row>
    <row r="300" spans="1:23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770</v>
      </c>
      <c r="G300" s="18">
        <v>229118967.06373465</v>
      </c>
      <c r="H300" s="5">
        <v>0</v>
      </c>
      <c r="I300" s="19">
        <v>0</v>
      </c>
      <c r="J300" s="5">
        <v>14381647.194569999</v>
      </c>
      <c r="K300" s="5">
        <v>6115612.6515837004</v>
      </c>
      <c r="L300" s="5">
        <v>155155720.68394932</v>
      </c>
      <c r="M300" s="5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5650182.1800000006</v>
      </c>
      <c r="T300" s="6">
        <v>0</v>
      </c>
      <c r="U300" s="6">
        <v>0</v>
      </c>
      <c r="V300" s="7">
        <f t="shared" si="4"/>
        <v>410422129.77383769</v>
      </c>
      <c r="W300"/>
    </row>
    <row r="301" spans="1:23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769</v>
      </c>
      <c r="G301" s="18">
        <v>81634470.671023473</v>
      </c>
      <c r="H301" s="5">
        <v>0</v>
      </c>
      <c r="I301" s="19">
        <v>0</v>
      </c>
      <c r="J301" s="5">
        <v>3802876.9411765002</v>
      </c>
      <c r="K301" s="5">
        <v>2500239.1312217</v>
      </c>
      <c r="L301" s="5">
        <v>51145106.111205563</v>
      </c>
      <c r="M301" s="5">
        <v>0</v>
      </c>
      <c r="N301" s="6">
        <v>0</v>
      </c>
      <c r="O301" s="6">
        <v>-6468658.3780086897</v>
      </c>
      <c r="P301" s="6">
        <v>0</v>
      </c>
      <c r="Q301" s="6">
        <v>0</v>
      </c>
      <c r="R301" s="6">
        <v>0</v>
      </c>
      <c r="S301" s="6">
        <v>1119484.98</v>
      </c>
      <c r="T301" s="6">
        <v>0</v>
      </c>
      <c r="U301" s="6">
        <v>0</v>
      </c>
      <c r="V301" s="7">
        <f t="shared" si="4"/>
        <v>133733519.45661856</v>
      </c>
      <c r="W301"/>
    </row>
    <row r="302" spans="1:23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769</v>
      </c>
      <c r="G302" s="18">
        <v>184278072.33194414</v>
      </c>
      <c r="H302" s="5">
        <v>0</v>
      </c>
      <c r="I302" s="19">
        <v>0</v>
      </c>
      <c r="J302" s="5">
        <v>7074363.7466064002</v>
      </c>
      <c r="K302" s="5">
        <v>4187430.9864253001</v>
      </c>
      <c r="L302" s="5">
        <v>81450779.371119529</v>
      </c>
      <c r="M302" s="5">
        <v>0</v>
      </c>
      <c r="N302" s="6">
        <v>0</v>
      </c>
      <c r="O302" s="6">
        <v>29799104.376532197</v>
      </c>
      <c r="P302" s="6">
        <v>0</v>
      </c>
      <c r="Q302" s="6">
        <v>0</v>
      </c>
      <c r="R302" s="6">
        <v>0</v>
      </c>
      <c r="S302" s="6">
        <v>5127216.84</v>
      </c>
      <c r="T302" s="6">
        <v>0</v>
      </c>
      <c r="U302" s="6">
        <v>0</v>
      </c>
      <c r="V302" s="7">
        <f t="shared" si="4"/>
        <v>311916967.65262753</v>
      </c>
      <c r="W302"/>
    </row>
    <row r="303" spans="1:23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769</v>
      </c>
      <c r="G303" s="18">
        <v>294133975.21749437</v>
      </c>
      <c r="H303" s="5">
        <v>0</v>
      </c>
      <c r="I303" s="19">
        <v>0</v>
      </c>
      <c r="J303" s="5">
        <v>13925918.479637999</v>
      </c>
      <c r="K303" s="5">
        <v>11362018.506787</v>
      </c>
      <c r="L303" s="5">
        <v>250175638.65942526</v>
      </c>
      <c r="M303" s="5">
        <v>0</v>
      </c>
      <c r="N303" s="6">
        <v>0</v>
      </c>
      <c r="O303" s="6">
        <v>-46906933.9281573</v>
      </c>
      <c r="P303" s="6">
        <v>0</v>
      </c>
      <c r="Q303" s="6">
        <v>0</v>
      </c>
      <c r="R303" s="6">
        <v>0</v>
      </c>
      <c r="S303" s="6">
        <v>6150890.5200000005</v>
      </c>
      <c r="T303" s="6">
        <v>0</v>
      </c>
      <c r="U303" s="6">
        <v>0</v>
      </c>
      <c r="V303" s="7">
        <f t="shared" si="4"/>
        <v>528841507.45518732</v>
      </c>
      <c r="W303"/>
    </row>
    <row r="304" spans="1:23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769</v>
      </c>
      <c r="G304" s="18">
        <v>231442605.54654557</v>
      </c>
      <c r="H304" s="5">
        <v>0</v>
      </c>
      <c r="I304" s="19">
        <v>0</v>
      </c>
      <c r="J304" s="5">
        <v>9009958.8325791005</v>
      </c>
      <c r="K304" s="5">
        <v>4682992.5791854998</v>
      </c>
      <c r="L304" s="5">
        <v>147460291.34719059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5615756.8200000003</v>
      </c>
      <c r="T304" s="6">
        <v>0</v>
      </c>
      <c r="U304" s="6">
        <v>0</v>
      </c>
      <c r="V304" s="7">
        <f t="shared" si="4"/>
        <v>398211605.12550074</v>
      </c>
      <c r="W304"/>
    </row>
    <row r="305" spans="1:23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7">
        <v>133</v>
      </c>
      <c r="F305" s="14" t="s">
        <v>769</v>
      </c>
      <c r="G305" s="18">
        <v>152457458.78375483</v>
      </c>
      <c r="H305" s="5">
        <v>0</v>
      </c>
      <c r="I305" s="19">
        <v>0</v>
      </c>
      <c r="J305" s="5">
        <v>5775298.3167420002</v>
      </c>
      <c r="K305" s="5">
        <v>3983845.6651583998</v>
      </c>
      <c r="L305" s="5">
        <v>93147735.160212904</v>
      </c>
      <c r="M305" s="5">
        <v>0</v>
      </c>
      <c r="N305" s="6">
        <v>0</v>
      </c>
      <c r="O305" s="6">
        <v>-8414595.1445641052</v>
      </c>
      <c r="P305" s="6">
        <v>0</v>
      </c>
      <c r="Q305" s="6">
        <v>0</v>
      </c>
      <c r="R305" s="6">
        <v>0</v>
      </c>
      <c r="S305" s="6">
        <v>2728784.7</v>
      </c>
      <c r="T305" s="6">
        <v>0</v>
      </c>
      <c r="U305" s="6">
        <v>0</v>
      </c>
      <c r="V305" s="7">
        <f t="shared" si="4"/>
        <v>249678527.48130402</v>
      </c>
      <c r="W305"/>
    </row>
    <row r="306" spans="1:23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7">
        <v>140</v>
      </c>
      <c r="F306" s="14" t="s">
        <v>769</v>
      </c>
      <c r="G306" s="18">
        <v>140608448.5368374</v>
      </c>
      <c r="H306" s="5">
        <v>0</v>
      </c>
      <c r="I306" s="19">
        <v>0</v>
      </c>
      <c r="J306" s="5">
        <v>4656769.1583709996</v>
      </c>
      <c r="K306" s="5">
        <v>2955140.9140271</v>
      </c>
      <c r="L306" s="5">
        <v>77844838.574308053</v>
      </c>
      <c r="M306" s="5">
        <v>0</v>
      </c>
      <c r="N306" s="6">
        <v>0</v>
      </c>
      <c r="O306" s="6">
        <v>-3656172.3739751168</v>
      </c>
      <c r="P306" s="6">
        <v>0</v>
      </c>
      <c r="Q306" s="6">
        <v>0</v>
      </c>
      <c r="R306" s="6">
        <v>0</v>
      </c>
      <c r="S306" s="6">
        <v>2459938.6800000002</v>
      </c>
      <c r="T306" s="6">
        <v>0</v>
      </c>
      <c r="U306" s="6">
        <v>0</v>
      </c>
      <c r="V306" s="7">
        <f t="shared" si="4"/>
        <v>224868963.48956844</v>
      </c>
      <c r="W306"/>
    </row>
    <row r="307" spans="1:23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769</v>
      </c>
      <c r="G307" s="18">
        <v>98678358.354617357</v>
      </c>
      <c r="H307" s="5">
        <v>0</v>
      </c>
      <c r="I307" s="19">
        <v>0</v>
      </c>
      <c r="J307" s="5">
        <v>3385109.9366516001</v>
      </c>
      <c r="K307" s="5">
        <v>2121872.7149320999</v>
      </c>
      <c r="L307" s="5">
        <v>44814112.6510171</v>
      </c>
      <c r="M307" s="5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1890000</v>
      </c>
      <c r="T307" s="6">
        <v>0</v>
      </c>
      <c r="U307" s="6">
        <v>0</v>
      </c>
      <c r="V307" s="7">
        <f t="shared" si="4"/>
        <v>150889453.65721816</v>
      </c>
      <c r="W307"/>
    </row>
    <row r="308" spans="1:23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773</v>
      </c>
      <c r="G308" s="18">
        <v>41112918.345156655</v>
      </c>
      <c r="H308" s="5">
        <v>0</v>
      </c>
      <c r="I308" s="19">
        <v>0</v>
      </c>
      <c r="J308" s="5">
        <v>1956327.8119658122</v>
      </c>
      <c r="K308" s="5">
        <v>0</v>
      </c>
      <c r="L308" s="5">
        <v>370236.68886969611</v>
      </c>
      <c r="M308" s="5">
        <v>0</v>
      </c>
      <c r="N308" s="6">
        <v>0</v>
      </c>
      <c r="O308" s="6">
        <v>6536499.3420542628</v>
      </c>
      <c r="P308" s="6">
        <v>0</v>
      </c>
      <c r="Q308" s="6">
        <v>0</v>
      </c>
      <c r="R308" s="6">
        <v>0</v>
      </c>
      <c r="S308" s="6">
        <v>1054094.76</v>
      </c>
      <c r="T308" s="6">
        <v>0</v>
      </c>
      <c r="U308" s="6">
        <v>0</v>
      </c>
      <c r="V308" s="7">
        <f t="shared" si="4"/>
        <v>51030076.948046423</v>
      </c>
      <c r="W308"/>
    </row>
    <row r="309" spans="1:23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773</v>
      </c>
      <c r="G309" s="18">
        <v>25632175.591065075</v>
      </c>
      <c r="H309" s="5">
        <v>0</v>
      </c>
      <c r="I309" s="19">
        <v>0</v>
      </c>
      <c r="J309" s="5">
        <v>3171745.8954248372</v>
      </c>
      <c r="K309" s="5">
        <v>0</v>
      </c>
      <c r="L309" s="5">
        <v>861482.94125291891</v>
      </c>
      <c r="M309" s="5">
        <v>0</v>
      </c>
      <c r="N309" s="6">
        <v>0</v>
      </c>
      <c r="O309" s="6">
        <v>950049.82439374179</v>
      </c>
      <c r="P309" s="6">
        <v>0</v>
      </c>
      <c r="Q309" s="6">
        <v>0</v>
      </c>
      <c r="R309" s="6">
        <v>0</v>
      </c>
      <c r="S309" s="6">
        <v>624061.26</v>
      </c>
      <c r="T309" s="6">
        <v>0</v>
      </c>
      <c r="U309" s="6">
        <v>0</v>
      </c>
      <c r="V309" s="7">
        <f t="shared" si="4"/>
        <v>31239515.512136575</v>
      </c>
      <c r="W309"/>
    </row>
    <row r="310" spans="1:23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770</v>
      </c>
      <c r="G310" s="18">
        <v>445621287.60510635</v>
      </c>
      <c r="H310" s="5">
        <v>0</v>
      </c>
      <c r="I310" s="19">
        <v>0</v>
      </c>
      <c r="J310" s="5">
        <v>21759948.389139999</v>
      </c>
      <c r="K310" s="5">
        <v>11152719.276017999</v>
      </c>
      <c r="L310" s="5">
        <v>266825766.15934744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10660077</v>
      </c>
      <c r="T310" s="6">
        <v>0</v>
      </c>
      <c r="U310" s="6">
        <v>0</v>
      </c>
      <c r="V310" s="7">
        <f t="shared" si="4"/>
        <v>756019798.4296118</v>
      </c>
      <c r="W310"/>
    </row>
    <row r="311" spans="1:23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769</v>
      </c>
      <c r="G311" s="18">
        <v>406475071.68021542</v>
      </c>
      <c r="H311" s="5">
        <v>0</v>
      </c>
      <c r="I311" s="19">
        <v>0</v>
      </c>
      <c r="J311" s="5">
        <v>18232709.972851001</v>
      </c>
      <c r="K311" s="5">
        <v>11045838.226244001</v>
      </c>
      <c r="L311" s="5">
        <v>250498671.71294409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9499499.459999999</v>
      </c>
      <c r="T311" s="6">
        <v>0</v>
      </c>
      <c r="U311" s="6">
        <v>0</v>
      </c>
      <c r="V311" s="7">
        <f t="shared" si="4"/>
        <v>695751791.05225444</v>
      </c>
      <c r="W311"/>
    </row>
    <row r="312" spans="1:23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769</v>
      </c>
      <c r="G312" s="18">
        <v>254328950.80090052</v>
      </c>
      <c r="H312" s="5">
        <v>0</v>
      </c>
      <c r="I312" s="19">
        <v>0</v>
      </c>
      <c r="J312" s="5">
        <v>8935948.5158370994</v>
      </c>
      <c r="K312" s="5">
        <v>7013249.4479638003</v>
      </c>
      <c r="L312" s="5">
        <v>132755911.2419986</v>
      </c>
      <c r="M312" s="5">
        <v>0</v>
      </c>
      <c r="N312" s="6">
        <v>0</v>
      </c>
      <c r="O312" s="6">
        <v>-15986527.385203231</v>
      </c>
      <c r="P312" s="6">
        <v>0</v>
      </c>
      <c r="Q312" s="6">
        <v>0</v>
      </c>
      <c r="R312" s="6">
        <v>0</v>
      </c>
      <c r="S312" s="6">
        <v>5101074.72</v>
      </c>
      <c r="T312" s="6">
        <v>0</v>
      </c>
      <c r="U312" s="6">
        <v>0</v>
      </c>
      <c r="V312" s="7">
        <f t="shared" si="4"/>
        <v>392148607.34149683</v>
      </c>
      <c r="W312"/>
    </row>
    <row r="313" spans="1:23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769</v>
      </c>
      <c r="G313" s="18">
        <v>175421707.06997025</v>
      </c>
      <c r="H313" s="5">
        <v>0</v>
      </c>
      <c r="I313" s="19">
        <v>0</v>
      </c>
      <c r="J313" s="5">
        <v>6364879.5475113001</v>
      </c>
      <c r="K313" s="5">
        <v>4364304.2805430004</v>
      </c>
      <c r="L313" s="5">
        <v>107814139.13105382</v>
      </c>
      <c r="M313" s="5">
        <v>0</v>
      </c>
      <c r="N313" s="6">
        <v>0</v>
      </c>
      <c r="O313" s="6">
        <v>-14833325.722549025</v>
      </c>
      <c r="P313" s="6">
        <v>0</v>
      </c>
      <c r="Q313" s="6">
        <v>0</v>
      </c>
      <c r="R313" s="6">
        <v>0</v>
      </c>
      <c r="S313" s="6">
        <v>3137541.3000000003</v>
      </c>
      <c r="T313" s="6">
        <v>0</v>
      </c>
      <c r="U313" s="6">
        <v>0</v>
      </c>
      <c r="V313" s="7">
        <f t="shared" si="4"/>
        <v>282269245.60652936</v>
      </c>
      <c r="W313"/>
    </row>
    <row r="314" spans="1:23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769</v>
      </c>
      <c r="G314" s="18">
        <v>194694757.72526962</v>
      </c>
      <c r="H314" s="5">
        <v>0</v>
      </c>
      <c r="I314" s="19">
        <v>0</v>
      </c>
      <c r="J314" s="5">
        <v>9281970.4434389006</v>
      </c>
      <c r="K314" s="5">
        <v>5389106.9049773999</v>
      </c>
      <c r="L314" s="5">
        <v>115507729.72028479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4600935</v>
      </c>
      <c r="T314" s="6">
        <v>0</v>
      </c>
      <c r="U314" s="6">
        <v>0</v>
      </c>
      <c r="V314" s="7">
        <f t="shared" si="4"/>
        <v>329474499.7939707</v>
      </c>
      <c r="W314"/>
    </row>
    <row r="315" spans="1:23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771</v>
      </c>
      <c r="G315" s="18">
        <v>97314346.203007013</v>
      </c>
      <c r="H315" s="5">
        <v>37973784.985761486</v>
      </c>
      <c r="I315" s="19">
        <v>0</v>
      </c>
      <c r="J315" s="5">
        <v>3768390.4886877998</v>
      </c>
      <c r="K315" s="5">
        <v>2602541.2488687998</v>
      </c>
      <c r="L315" s="5">
        <v>0</v>
      </c>
      <c r="M315" s="5">
        <v>67053365.318240143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2597661.1800000002</v>
      </c>
      <c r="U315" s="6">
        <v>0</v>
      </c>
      <c r="V315" s="7">
        <f t="shared" si="4"/>
        <v>211310089.42456526</v>
      </c>
      <c r="W315"/>
    </row>
    <row r="316" spans="1:23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771</v>
      </c>
      <c r="G316" s="18">
        <v>96132413.91795069</v>
      </c>
      <c r="H316" s="5">
        <v>37512574.031655818</v>
      </c>
      <c r="I316" s="19">
        <v>0</v>
      </c>
      <c r="J316" s="5">
        <v>4302477.1131221997</v>
      </c>
      <c r="K316" s="5">
        <v>2780740.7058823998</v>
      </c>
      <c r="L316" s="5">
        <v>0</v>
      </c>
      <c r="M316" s="5">
        <v>67168928.992108703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2644399.08</v>
      </c>
      <c r="U316" s="6">
        <v>0</v>
      </c>
      <c r="V316" s="7">
        <f t="shared" si="4"/>
        <v>210541533.84071982</v>
      </c>
      <c r="W316"/>
    </row>
    <row r="317" spans="1:23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769</v>
      </c>
      <c r="G317" s="18">
        <v>186308280.59829512</v>
      </c>
      <c r="H317" s="5">
        <v>0</v>
      </c>
      <c r="I317" s="19">
        <v>0</v>
      </c>
      <c r="J317" s="5">
        <v>7844396.0542986998</v>
      </c>
      <c r="K317" s="5">
        <v>5501767.0769231003</v>
      </c>
      <c r="L317" s="5">
        <v>103820926.99061596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4225507.5600000005</v>
      </c>
      <c r="T317" s="6">
        <v>0</v>
      </c>
      <c r="U317" s="6">
        <v>0</v>
      </c>
      <c r="V317" s="7">
        <f t="shared" si="4"/>
        <v>307700878.28013289</v>
      </c>
      <c r="W317"/>
    </row>
    <row r="318" spans="1:23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769</v>
      </c>
      <c r="G318" s="18">
        <v>96585167.082479537</v>
      </c>
      <c r="H318" s="5">
        <v>0</v>
      </c>
      <c r="I318" s="19">
        <v>0</v>
      </c>
      <c r="J318" s="5">
        <v>3723715.9819004</v>
      </c>
      <c r="K318" s="5">
        <v>2231138.5339366999</v>
      </c>
      <c r="L318" s="5">
        <v>42955060.150166899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2033849.7</v>
      </c>
      <c r="T318" s="6">
        <v>0</v>
      </c>
      <c r="U318" s="6">
        <v>0</v>
      </c>
      <c r="V318" s="7">
        <f t="shared" si="4"/>
        <v>147528931.44848353</v>
      </c>
      <c r="W318"/>
    </row>
    <row r="319" spans="1:23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771</v>
      </c>
      <c r="G319" s="18">
        <v>121261108.79811421</v>
      </c>
      <c r="H319" s="5">
        <v>47318236.748245589</v>
      </c>
      <c r="I319" s="19">
        <v>0</v>
      </c>
      <c r="J319" s="5">
        <v>10220803.257918</v>
      </c>
      <c r="K319" s="5">
        <v>10913685.610859999</v>
      </c>
      <c r="L319" s="5">
        <v>0</v>
      </c>
      <c r="M319" s="5">
        <v>171796411.15089306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3752205.8400000003</v>
      </c>
      <c r="U319" s="6">
        <v>0</v>
      </c>
      <c r="V319" s="7">
        <f t="shared" si="4"/>
        <v>365262451.40603083</v>
      </c>
      <c r="W319"/>
    </row>
    <row r="320" spans="1:23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769</v>
      </c>
      <c r="G320" s="18">
        <v>120366903.048272</v>
      </c>
      <c r="H320" s="5">
        <v>0</v>
      </c>
      <c r="I320" s="19">
        <v>0</v>
      </c>
      <c r="J320" s="5">
        <v>4561868.4162895996</v>
      </c>
      <c r="K320" s="5">
        <v>2630608.9502262999</v>
      </c>
      <c r="L320" s="5">
        <v>68269318.998966798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2534479.2000000002</v>
      </c>
      <c r="T320" s="6">
        <v>0</v>
      </c>
      <c r="U320" s="6">
        <v>0</v>
      </c>
      <c r="V320" s="7">
        <f t="shared" si="4"/>
        <v>198363178.61375469</v>
      </c>
      <c r="W320"/>
    </row>
    <row r="321" spans="1:23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769</v>
      </c>
      <c r="G321" s="18">
        <v>142656565.40213048</v>
      </c>
      <c r="H321" s="5">
        <v>0</v>
      </c>
      <c r="I321" s="19">
        <v>0</v>
      </c>
      <c r="J321" s="5">
        <v>8392495.4751130994</v>
      </c>
      <c r="K321" s="5">
        <v>3801219.4027149002</v>
      </c>
      <c r="L321" s="5">
        <v>91800535.748297587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2704510.8000000003</v>
      </c>
      <c r="T321" s="6">
        <v>0</v>
      </c>
      <c r="U321" s="6">
        <v>0</v>
      </c>
      <c r="V321" s="7">
        <f t="shared" si="4"/>
        <v>249355326.82825607</v>
      </c>
      <c r="W321"/>
    </row>
    <row r="322" spans="1:23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769</v>
      </c>
      <c r="G322" s="18">
        <v>135829099.05779561</v>
      </c>
      <c r="H322" s="5">
        <v>0</v>
      </c>
      <c r="I322" s="19">
        <v>0</v>
      </c>
      <c r="J322" s="5">
        <v>6038020.0904976996</v>
      </c>
      <c r="K322" s="5">
        <v>4681934.0452488996</v>
      </c>
      <c r="L322" s="5">
        <v>87634415.826948494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2844835.7399999998</v>
      </c>
      <c r="T322" s="6">
        <v>0</v>
      </c>
      <c r="U322" s="6">
        <v>0</v>
      </c>
      <c r="V322" s="7">
        <f t="shared" si="4"/>
        <v>237028304.76049072</v>
      </c>
      <c r="W322"/>
    </row>
    <row r="323" spans="1:23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772</v>
      </c>
      <c r="G323" s="18">
        <v>439214875.03282565</v>
      </c>
      <c r="H323" s="5">
        <v>0</v>
      </c>
      <c r="I323" s="19">
        <v>0</v>
      </c>
      <c r="J323" s="5">
        <v>26693911.891403001</v>
      </c>
      <c r="K323" s="5">
        <v>13367707.022624001</v>
      </c>
      <c r="L323" s="5">
        <v>315628317.53974915</v>
      </c>
      <c r="M323" s="5">
        <v>0</v>
      </c>
      <c r="N323" s="6">
        <v>0</v>
      </c>
      <c r="O323" s="6">
        <v>-8282511.9216111852</v>
      </c>
      <c r="P323" s="6">
        <v>0</v>
      </c>
      <c r="Q323" s="6">
        <v>0</v>
      </c>
      <c r="R323" s="6">
        <v>0</v>
      </c>
      <c r="S323" s="6">
        <v>8359826.2199999988</v>
      </c>
      <c r="T323" s="6">
        <v>0</v>
      </c>
      <c r="U323" s="6">
        <v>0</v>
      </c>
      <c r="V323" s="7">
        <f t="shared" si="4"/>
        <v>794982125.78499067</v>
      </c>
      <c r="W323"/>
    </row>
    <row r="324" spans="1:23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769</v>
      </c>
      <c r="G324" s="18">
        <v>111789631.58416151</v>
      </c>
      <c r="H324" s="5">
        <v>0</v>
      </c>
      <c r="I324" s="19">
        <v>0</v>
      </c>
      <c r="J324" s="5">
        <v>4366533.4751131004</v>
      </c>
      <c r="K324" s="5">
        <v>3174404.3348416002</v>
      </c>
      <c r="L324" s="5">
        <v>62752327.736684695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2275569.54</v>
      </c>
      <c r="T324" s="6">
        <v>0</v>
      </c>
      <c r="U324" s="6">
        <v>0</v>
      </c>
      <c r="V324" s="7">
        <f t="shared" si="4"/>
        <v>184358466.67080089</v>
      </c>
      <c r="W324"/>
    </row>
    <row r="325" spans="1:23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771</v>
      </c>
      <c r="G325" s="18">
        <v>38224468.920051783</v>
      </c>
      <c r="H325" s="5">
        <v>14915866.165682741</v>
      </c>
      <c r="I325" s="19">
        <v>0</v>
      </c>
      <c r="J325" s="5">
        <v>1977711.1131221999</v>
      </c>
      <c r="K325" s="5">
        <v>2066712.8506787</v>
      </c>
      <c r="L325" s="5">
        <v>0</v>
      </c>
      <c r="M325" s="5">
        <v>26686347.941374421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926107.92</v>
      </c>
      <c r="U325" s="6">
        <v>0</v>
      </c>
      <c r="V325" s="7">
        <f t="shared" si="4"/>
        <v>84797214.910909846</v>
      </c>
      <c r="W325"/>
    </row>
    <row r="326" spans="1:23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771</v>
      </c>
      <c r="G326" s="18">
        <v>38115809.737119779</v>
      </c>
      <c r="H326" s="5">
        <v>14873465.424061554</v>
      </c>
      <c r="I326" s="19">
        <v>0</v>
      </c>
      <c r="J326" s="5">
        <v>2037251.6380091</v>
      </c>
      <c r="K326" s="5">
        <v>2967817.0226244</v>
      </c>
      <c r="L326" s="5">
        <v>0</v>
      </c>
      <c r="M326" s="5">
        <v>29439923.910051037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912078.18</v>
      </c>
      <c r="U326" s="6">
        <v>0</v>
      </c>
      <c r="V326" s="7">
        <f t="shared" si="4"/>
        <v>88346345.911865875</v>
      </c>
      <c r="W326"/>
    </row>
    <row r="327" spans="1:23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772</v>
      </c>
      <c r="G327" s="18">
        <v>346617977.00336277</v>
      </c>
      <c r="H327" s="5">
        <v>0</v>
      </c>
      <c r="I327" s="19">
        <v>0</v>
      </c>
      <c r="J327" s="5">
        <v>24040405.927602001</v>
      </c>
      <c r="K327" s="5">
        <v>10565735.375566</v>
      </c>
      <c r="L327" s="5">
        <v>267457978.9477914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9566536.1400000006</v>
      </c>
      <c r="T327" s="6">
        <v>0</v>
      </c>
      <c r="U327" s="6">
        <v>0</v>
      </c>
      <c r="V327" s="7">
        <f t="shared" si="4"/>
        <v>658248633.39432216</v>
      </c>
      <c r="W327"/>
    </row>
    <row r="328" spans="1:23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772</v>
      </c>
      <c r="G328" s="18">
        <v>187232490.19501194</v>
      </c>
      <c r="H328" s="5">
        <v>0</v>
      </c>
      <c r="I328" s="19">
        <v>0</v>
      </c>
      <c r="J328" s="5">
        <v>17549213.538462002</v>
      </c>
      <c r="K328" s="5">
        <v>9170662.3076923005</v>
      </c>
      <c r="L328" s="5">
        <v>175930594.28707767</v>
      </c>
      <c r="M328" s="5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6228000</v>
      </c>
      <c r="T328" s="6">
        <v>0</v>
      </c>
      <c r="U328" s="6">
        <v>0</v>
      </c>
      <c r="V328" s="7">
        <f t="shared" ref="V328:V391" si="5">+SUM(G328:U328)</f>
        <v>396110960.32824391</v>
      </c>
      <c r="W328"/>
    </row>
    <row r="329" spans="1:23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771</v>
      </c>
      <c r="G329" s="18">
        <v>100045027.72914183</v>
      </c>
      <c r="H329" s="5">
        <v>39039345.380338036</v>
      </c>
      <c r="I329" s="19">
        <v>0</v>
      </c>
      <c r="J329" s="5">
        <v>5421965.0407239003</v>
      </c>
      <c r="K329" s="5">
        <v>4316094.1719457004</v>
      </c>
      <c r="L329" s="5">
        <v>0</v>
      </c>
      <c r="M329" s="5">
        <v>90227189.672721773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2388824.1</v>
      </c>
      <c r="U329" s="6">
        <v>0</v>
      </c>
      <c r="V329" s="7">
        <f t="shared" si="5"/>
        <v>241438446.09487122</v>
      </c>
      <c r="W329"/>
    </row>
    <row r="330" spans="1:23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769</v>
      </c>
      <c r="G330" s="18">
        <v>366080032.12041694</v>
      </c>
      <c r="H330" s="5">
        <v>0</v>
      </c>
      <c r="I330" s="19">
        <v>0</v>
      </c>
      <c r="J330" s="5">
        <v>20151146.434388999</v>
      </c>
      <c r="K330" s="5">
        <v>10008224.389140001</v>
      </c>
      <c r="L330" s="5">
        <v>253102714.37505025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7876449.1799999997</v>
      </c>
      <c r="T330" s="6">
        <v>0</v>
      </c>
      <c r="U330" s="6">
        <v>0</v>
      </c>
      <c r="V330" s="7">
        <f t="shared" si="5"/>
        <v>657218566.49899614</v>
      </c>
      <c r="W330"/>
    </row>
    <row r="331" spans="1:23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769</v>
      </c>
      <c r="G331" s="18">
        <v>149025350.07574806</v>
      </c>
      <c r="H331" s="5">
        <v>0</v>
      </c>
      <c r="I331" s="19">
        <v>0</v>
      </c>
      <c r="J331" s="5">
        <v>6751559.0678733001</v>
      </c>
      <c r="K331" s="5">
        <v>3508692.3529412001</v>
      </c>
      <c r="L331" s="5">
        <v>98589591.94712241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2972103.66</v>
      </c>
      <c r="T331" s="6">
        <v>0</v>
      </c>
      <c r="U331" s="6">
        <v>0</v>
      </c>
      <c r="V331" s="7">
        <f t="shared" si="5"/>
        <v>260847297.10368493</v>
      </c>
      <c r="W331"/>
    </row>
    <row r="332" spans="1:23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771</v>
      </c>
      <c r="G332" s="18">
        <v>93933782.626085281</v>
      </c>
      <c r="H332" s="5">
        <v>36654629.081112802</v>
      </c>
      <c r="I332" s="19">
        <v>0</v>
      </c>
      <c r="J332" s="5">
        <v>4621697.8009048998</v>
      </c>
      <c r="K332" s="5">
        <v>3989325.4208145002</v>
      </c>
      <c r="L332" s="5">
        <v>0</v>
      </c>
      <c r="M332" s="5">
        <v>66423130.048946306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2349616.86</v>
      </c>
      <c r="U332" s="6">
        <v>0</v>
      </c>
      <c r="V332" s="7">
        <f t="shared" si="5"/>
        <v>207972181.8378638</v>
      </c>
      <c r="W332"/>
    </row>
    <row r="333" spans="1:23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769</v>
      </c>
      <c r="G333" s="18">
        <v>179426646.89163497</v>
      </c>
      <c r="H333" s="5">
        <v>0</v>
      </c>
      <c r="I333" s="19">
        <v>0</v>
      </c>
      <c r="J333" s="5">
        <v>9562347.2669683006</v>
      </c>
      <c r="K333" s="5">
        <v>7059735.7285067998</v>
      </c>
      <c r="L333" s="5">
        <v>150938191.89014393</v>
      </c>
      <c r="M333" s="5">
        <v>0</v>
      </c>
      <c r="N333" s="6">
        <v>0</v>
      </c>
      <c r="O333" s="6">
        <v>-7884629.9397611395</v>
      </c>
      <c r="P333" s="6">
        <v>0</v>
      </c>
      <c r="Q333" s="6">
        <v>0</v>
      </c>
      <c r="R333" s="6">
        <v>0</v>
      </c>
      <c r="S333" s="6">
        <v>3721210.5600000005</v>
      </c>
      <c r="T333" s="6">
        <v>0</v>
      </c>
      <c r="U333" s="6">
        <v>0</v>
      </c>
      <c r="V333" s="7">
        <f t="shared" si="5"/>
        <v>342823502.39749283</v>
      </c>
      <c r="W333"/>
    </row>
    <row r="334" spans="1:23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769</v>
      </c>
      <c r="G334" s="18">
        <v>305704620.05833018</v>
      </c>
      <c r="H334" s="5">
        <v>0</v>
      </c>
      <c r="I334" s="19">
        <v>0</v>
      </c>
      <c r="J334" s="5">
        <v>14391345.782805</v>
      </c>
      <c r="K334" s="5">
        <v>9826309.8371040002</v>
      </c>
      <c r="L334" s="5">
        <v>220786758.0855543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6012000</v>
      </c>
      <c r="T334" s="6">
        <v>0</v>
      </c>
      <c r="U334" s="6">
        <v>0</v>
      </c>
      <c r="V334" s="7">
        <f t="shared" si="5"/>
        <v>556721033.76379347</v>
      </c>
      <c r="W334"/>
    </row>
    <row r="335" spans="1:23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769</v>
      </c>
      <c r="G335" s="18">
        <v>140810113.51796642</v>
      </c>
      <c r="H335" s="5">
        <v>0</v>
      </c>
      <c r="I335" s="19">
        <v>0</v>
      </c>
      <c r="J335" s="5">
        <v>5061229.4298643004</v>
      </c>
      <c r="K335" s="5">
        <v>3210995.9819005001</v>
      </c>
      <c r="L335" s="5">
        <v>76036118.504383355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2639079.1800000002</v>
      </c>
      <c r="T335" s="6">
        <v>0</v>
      </c>
      <c r="U335" s="6">
        <v>0</v>
      </c>
      <c r="V335" s="7">
        <f t="shared" si="5"/>
        <v>227757536.61411458</v>
      </c>
      <c r="W335"/>
    </row>
    <row r="336" spans="1:23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769</v>
      </c>
      <c r="G336" s="18">
        <v>259377952.29916504</v>
      </c>
      <c r="H336" s="5">
        <v>0</v>
      </c>
      <c r="I336" s="19">
        <v>0</v>
      </c>
      <c r="J336" s="5">
        <v>9312711.9095022008</v>
      </c>
      <c r="K336" s="5">
        <v>6980765.8009050004</v>
      </c>
      <c r="L336" s="5">
        <v>135793720.91629478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5283529.5599999996</v>
      </c>
      <c r="T336" s="6">
        <v>0</v>
      </c>
      <c r="U336" s="6">
        <v>0</v>
      </c>
      <c r="V336" s="7">
        <f t="shared" si="5"/>
        <v>416748680.48586696</v>
      </c>
      <c r="W336"/>
    </row>
    <row r="337" spans="1:23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771</v>
      </c>
      <c r="G337" s="18">
        <v>122646457.11721551</v>
      </c>
      <c r="H337" s="5">
        <v>47858824.248984642</v>
      </c>
      <c r="I337" s="19">
        <v>0</v>
      </c>
      <c r="J337" s="5">
        <v>5980093.5837104004</v>
      </c>
      <c r="K337" s="5">
        <v>4198477.4208145002</v>
      </c>
      <c r="L337" s="5">
        <v>0</v>
      </c>
      <c r="M337" s="5">
        <v>88060690.227158532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3080745.18</v>
      </c>
      <c r="U337" s="6">
        <v>0</v>
      </c>
      <c r="V337" s="7">
        <f t="shared" si="5"/>
        <v>271825287.77788359</v>
      </c>
      <c r="W337"/>
    </row>
    <row r="338" spans="1:23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772</v>
      </c>
      <c r="G338" s="18">
        <v>215742740.21425956</v>
      </c>
      <c r="H338" s="5">
        <v>0</v>
      </c>
      <c r="I338" s="19">
        <v>0</v>
      </c>
      <c r="J338" s="5">
        <v>10373347.402714999</v>
      </c>
      <c r="K338" s="5">
        <v>5001840.2986425003</v>
      </c>
      <c r="L338" s="5">
        <v>162409973.14000234</v>
      </c>
      <c r="M338" s="5">
        <v>0</v>
      </c>
      <c r="N338" s="6">
        <v>0</v>
      </c>
      <c r="O338" s="6">
        <v>-14764418.077698145</v>
      </c>
      <c r="P338" s="6">
        <v>0</v>
      </c>
      <c r="Q338" s="6">
        <v>0</v>
      </c>
      <c r="R338" s="6">
        <v>0</v>
      </c>
      <c r="S338" s="6">
        <v>3925229.94</v>
      </c>
      <c r="T338" s="6">
        <v>0</v>
      </c>
      <c r="U338" s="6">
        <v>0</v>
      </c>
      <c r="V338" s="7">
        <f t="shared" si="5"/>
        <v>382688712.91792119</v>
      </c>
      <c r="W338"/>
    </row>
    <row r="339" spans="1:23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769</v>
      </c>
      <c r="G339" s="18">
        <v>202415302.03284451</v>
      </c>
      <c r="H339" s="5">
        <v>0</v>
      </c>
      <c r="I339" s="19">
        <v>0</v>
      </c>
      <c r="J339" s="5">
        <v>4971380.2352940999</v>
      </c>
      <c r="K339" s="5">
        <v>3677537.5294118002</v>
      </c>
      <c r="L339" s="5">
        <v>82630845.051832944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4041062.82</v>
      </c>
      <c r="T339" s="6">
        <v>0</v>
      </c>
      <c r="U339" s="6">
        <v>0</v>
      </c>
      <c r="V339" s="7">
        <f t="shared" si="5"/>
        <v>297736127.66938335</v>
      </c>
      <c r="W339"/>
    </row>
    <row r="340" spans="1:23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769</v>
      </c>
      <c r="G340" s="18">
        <v>144668446.05859977</v>
      </c>
      <c r="H340" s="5">
        <v>0</v>
      </c>
      <c r="I340" s="19">
        <v>0</v>
      </c>
      <c r="J340" s="5">
        <v>5823311.1131221</v>
      </c>
      <c r="K340" s="5">
        <v>3175500</v>
      </c>
      <c r="L340" s="5">
        <v>75389890.09261483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3248798.94</v>
      </c>
      <c r="T340" s="6">
        <v>0</v>
      </c>
      <c r="U340" s="6">
        <v>0</v>
      </c>
      <c r="V340" s="7">
        <f t="shared" si="5"/>
        <v>232305946.2043367</v>
      </c>
      <c r="W340"/>
    </row>
    <row r="341" spans="1:23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769</v>
      </c>
      <c r="G341" s="18">
        <v>161339644.50290042</v>
      </c>
      <c r="H341" s="5">
        <v>0</v>
      </c>
      <c r="I341" s="19">
        <v>0</v>
      </c>
      <c r="J341" s="5">
        <v>7660052.6877827998</v>
      </c>
      <c r="K341" s="5">
        <v>6650247.5927601997</v>
      </c>
      <c r="L341" s="5">
        <v>108565325.43327317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3963560.58</v>
      </c>
      <c r="T341" s="6">
        <v>0</v>
      </c>
      <c r="U341" s="6">
        <v>0</v>
      </c>
      <c r="V341" s="7">
        <f t="shared" si="5"/>
        <v>288178830.79671657</v>
      </c>
      <c r="W341"/>
    </row>
    <row r="342" spans="1:23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769</v>
      </c>
      <c r="G342" s="18">
        <v>168066967.54826441</v>
      </c>
      <c r="H342" s="5">
        <v>0</v>
      </c>
      <c r="I342" s="19">
        <v>0</v>
      </c>
      <c r="J342" s="5">
        <v>7706197.9276018003</v>
      </c>
      <c r="K342" s="5">
        <v>4751639.9095023004</v>
      </c>
      <c r="L342" s="5">
        <v>91684591.799459115</v>
      </c>
      <c r="M342" s="5">
        <v>0</v>
      </c>
      <c r="N342" s="6">
        <v>0</v>
      </c>
      <c r="O342" s="6">
        <v>8713975.2475797534</v>
      </c>
      <c r="P342" s="6">
        <v>0</v>
      </c>
      <c r="Q342" s="6">
        <v>0</v>
      </c>
      <c r="R342" s="6">
        <v>0</v>
      </c>
      <c r="S342" s="6">
        <v>4792359.96</v>
      </c>
      <c r="T342" s="6">
        <v>0</v>
      </c>
      <c r="U342" s="6">
        <v>0</v>
      </c>
      <c r="V342" s="7">
        <f t="shared" si="5"/>
        <v>285715732.39240736</v>
      </c>
      <c r="W342"/>
    </row>
    <row r="343" spans="1:23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769</v>
      </c>
      <c r="G343" s="18">
        <v>24166059.531496808</v>
      </c>
      <c r="H343" s="5">
        <v>0</v>
      </c>
      <c r="I343" s="19">
        <v>0</v>
      </c>
      <c r="J343" s="5">
        <v>1154315.719457</v>
      </c>
      <c r="K343" s="5">
        <v>775487.07692308002</v>
      </c>
      <c r="L343" s="5">
        <v>13727663.269565634</v>
      </c>
      <c r="M343" s="5">
        <v>0</v>
      </c>
      <c r="N343" s="6">
        <v>0</v>
      </c>
      <c r="O343" s="6">
        <v>3047927.0311437175</v>
      </c>
      <c r="P343" s="6">
        <v>0</v>
      </c>
      <c r="Q343" s="6">
        <v>0</v>
      </c>
      <c r="R343" s="6">
        <v>0</v>
      </c>
      <c r="S343" s="6">
        <v>611620.20000000007</v>
      </c>
      <c r="T343" s="6">
        <v>0</v>
      </c>
      <c r="U343" s="6">
        <v>0</v>
      </c>
      <c r="V343" s="7">
        <f t="shared" si="5"/>
        <v>43483072.828586243</v>
      </c>
      <c r="W343"/>
    </row>
    <row r="344" spans="1:23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769</v>
      </c>
      <c r="G344" s="18">
        <v>174838185.27055004</v>
      </c>
      <c r="H344" s="5">
        <v>0</v>
      </c>
      <c r="I344" s="19">
        <v>0</v>
      </c>
      <c r="J344" s="5">
        <v>6761228.6606334997</v>
      </c>
      <c r="K344" s="5">
        <v>6843439.2488687998</v>
      </c>
      <c r="L344" s="5">
        <v>132430902.83352798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4363537.6800000006</v>
      </c>
      <c r="T344" s="6">
        <v>0</v>
      </c>
      <c r="U344" s="6">
        <v>0</v>
      </c>
      <c r="V344" s="7">
        <f t="shared" si="5"/>
        <v>325237293.69358033</v>
      </c>
      <c r="W344"/>
    </row>
    <row r="345" spans="1:23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770</v>
      </c>
      <c r="G345" s="18">
        <v>956771247.05713511</v>
      </c>
      <c r="H345" s="5">
        <v>0</v>
      </c>
      <c r="I345" s="19">
        <v>0</v>
      </c>
      <c r="J345" s="5">
        <v>37049501.447963998</v>
      </c>
      <c r="K345" s="5">
        <v>25489666.904977001</v>
      </c>
      <c r="L345" s="5">
        <v>457940205.10447454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28217780.280000001</v>
      </c>
      <c r="T345" s="6">
        <v>0</v>
      </c>
      <c r="U345" s="6">
        <v>0</v>
      </c>
      <c r="V345" s="7">
        <f t="shared" si="5"/>
        <v>1505468400.7945507</v>
      </c>
      <c r="W345"/>
    </row>
    <row r="346" spans="1:23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769</v>
      </c>
      <c r="G346" s="18">
        <v>631304642.37669301</v>
      </c>
      <c r="H346" s="5">
        <v>0</v>
      </c>
      <c r="I346" s="19">
        <v>0</v>
      </c>
      <c r="J346" s="5">
        <v>24364940.470587999</v>
      </c>
      <c r="K346" s="5">
        <v>13887028.932127001</v>
      </c>
      <c r="L346" s="5">
        <v>396673165.08357108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13727800.619999999</v>
      </c>
      <c r="T346" s="6">
        <v>0</v>
      </c>
      <c r="U346" s="6">
        <v>0</v>
      </c>
      <c r="V346" s="7">
        <f t="shared" si="5"/>
        <v>1079957577.4829791</v>
      </c>
      <c r="W346"/>
    </row>
    <row r="347" spans="1:23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769</v>
      </c>
      <c r="G347" s="18">
        <v>297981617.94460827</v>
      </c>
      <c r="H347" s="5">
        <v>0</v>
      </c>
      <c r="I347" s="19">
        <v>0</v>
      </c>
      <c r="J347" s="5">
        <v>12917656.859727999</v>
      </c>
      <c r="K347" s="5">
        <v>8362023.4932126999</v>
      </c>
      <c r="L347" s="5">
        <v>172000513.62450555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5850000</v>
      </c>
      <c r="T347" s="6">
        <v>0</v>
      </c>
      <c r="U347" s="6">
        <v>0</v>
      </c>
      <c r="V347" s="7">
        <f t="shared" si="5"/>
        <v>497111811.92205453</v>
      </c>
      <c r="W347"/>
    </row>
    <row r="348" spans="1:23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771</v>
      </c>
      <c r="G348" s="18">
        <v>111250549.65441537</v>
      </c>
      <c r="H348" s="5">
        <v>43411938.906845488</v>
      </c>
      <c r="I348" s="19">
        <v>0</v>
      </c>
      <c r="J348" s="5">
        <v>5863330.4434388997</v>
      </c>
      <c r="K348" s="5">
        <v>4040877.9547510999</v>
      </c>
      <c r="L348" s="5">
        <v>0</v>
      </c>
      <c r="M348" s="5">
        <v>80806900.307667181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2743117.3800000004</v>
      </c>
      <c r="U348" s="6">
        <v>0</v>
      </c>
      <c r="V348" s="7">
        <f t="shared" si="5"/>
        <v>248116714.64711803</v>
      </c>
      <c r="W348"/>
    </row>
    <row r="349" spans="1:23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769</v>
      </c>
      <c r="G349" s="18">
        <v>288020578.90037942</v>
      </c>
      <c r="H349" s="5">
        <v>0</v>
      </c>
      <c r="I349" s="19">
        <v>0</v>
      </c>
      <c r="J349" s="5">
        <v>14786278.78733</v>
      </c>
      <c r="K349" s="5">
        <v>11991186.361990999</v>
      </c>
      <c r="L349" s="5">
        <v>218328318.78275093</v>
      </c>
      <c r="M349" s="5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5656683.4199999999</v>
      </c>
      <c r="T349" s="6">
        <v>0</v>
      </c>
      <c r="U349" s="6">
        <v>0</v>
      </c>
      <c r="V349" s="7">
        <f t="shared" si="5"/>
        <v>538783046.2524513</v>
      </c>
      <c r="W349"/>
    </row>
    <row r="350" spans="1:23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769</v>
      </c>
      <c r="G350" s="18">
        <v>64565170.565258816</v>
      </c>
      <c r="H350" s="5">
        <v>0</v>
      </c>
      <c r="I350" s="19">
        <v>0</v>
      </c>
      <c r="J350" s="5">
        <v>3243776.2262443001</v>
      </c>
      <c r="K350" s="5">
        <v>1739752.4615384999</v>
      </c>
      <c r="L350" s="5">
        <v>37330535.156810559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1216051.74</v>
      </c>
      <c r="T350" s="6">
        <v>0</v>
      </c>
      <c r="U350" s="6">
        <v>0</v>
      </c>
      <c r="V350" s="7">
        <f t="shared" si="5"/>
        <v>108095286.14985217</v>
      </c>
      <c r="W350"/>
    </row>
    <row r="351" spans="1:23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769</v>
      </c>
      <c r="G351" s="18">
        <v>164990082.43720973</v>
      </c>
      <c r="H351" s="5">
        <v>0</v>
      </c>
      <c r="I351" s="19">
        <v>0</v>
      </c>
      <c r="J351" s="5">
        <v>4623418.1176471002</v>
      </c>
      <c r="K351" s="5">
        <v>3032100.5610859999</v>
      </c>
      <c r="L351" s="5">
        <v>63293011.839169666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2854132.7399999998</v>
      </c>
      <c r="T351" s="6">
        <v>0</v>
      </c>
      <c r="U351" s="6">
        <v>0</v>
      </c>
      <c r="V351" s="7">
        <f t="shared" si="5"/>
        <v>238792745.69511253</v>
      </c>
      <c r="W351"/>
    </row>
    <row r="352" spans="1:23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771</v>
      </c>
      <c r="G352" s="18">
        <v>101373586.81541203</v>
      </c>
      <c r="H352" s="5">
        <v>39557772.714553073</v>
      </c>
      <c r="I352" s="19">
        <v>0</v>
      </c>
      <c r="J352" s="5">
        <v>5855342.7511312999</v>
      </c>
      <c r="K352" s="5">
        <v>3729833.0497738002</v>
      </c>
      <c r="L352" s="5">
        <v>0</v>
      </c>
      <c r="M352" s="5">
        <v>98238333.945911452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2501350.2000000002</v>
      </c>
      <c r="U352" s="6">
        <v>0</v>
      </c>
      <c r="V352" s="7">
        <f t="shared" si="5"/>
        <v>251256219.47678167</v>
      </c>
      <c r="W352"/>
    </row>
    <row r="353" spans="1:23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771</v>
      </c>
      <c r="G353" s="18">
        <v>76179241.839905351</v>
      </c>
      <c r="H353" s="5">
        <v>29726492.165627919</v>
      </c>
      <c r="I353" s="19">
        <v>0</v>
      </c>
      <c r="J353" s="5">
        <v>2864396.760181</v>
      </c>
      <c r="K353" s="5">
        <v>2045912.6877828001</v>
      </c>
      <c r="L353" s="5">
        <v>0</v>
      </c>
      <c r="M353" s="5">
        <v>41863870.770368889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1645547.9400000002</v>
      </c>
      <c r="U353" s="6">
        <v>0</v>
      </c>
      <c r="V353" s="7">
        <f t="shared" si="5"/>
        <v>154325462.16386595</v>
      </c>
      <c r="W353"/>
    </row>
    <row r="354" spans="1:23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771</v>
      </c>
      <c r="G354" s="18">
        <v>102945132.90501887</v>
      </c>
      <c r="H354" s="5">
        <v>40171017.889909349</v>
      </c>
      <c r="I354" s="19">
        <v>0</v>
      </c>
      <c r="J354" s="5">
        <v>6518950.2533937003</v>
      </c>
      <c r="K354" s="5">
        <v>5343331.1583709996</v>
      </c>
      <c r="L354" s="5">
        <v>0</v>
      </c>
      <c r="M354" s="5">
        <v>114239668.16484924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4070527.7399999998</v>
      </c>
      <c r="U354" s="6">
        <v>0</v>
      </c>
      <c r="V354" s="7">
        <f t="shared" si="5"/>
        <v>273288628.11154217</v>
      </c>
      <c r="W354"/>
    </row>
    <row r="355" spans="1:23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769</v>
      </c>
      <c r="G355" s="18">
        <v>171663256.55271682</v>
      </c>
      <c r="H355" s="5">
        <v>0</v>
      </c>
      <c r="I355" s="19">
        <v>0</v>
      </c>
      <c r="J355" s="5">
        <v>5731610.8597285002</v>
      </c>
      <c r="K355" s="5">
        <v>3659022</v>
      </c>
      <c r="L355" s="5">
        <v>81505785.619097307</v>
      </c>
      <c r="M355" s="5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3677924.8800000004</v>
      </c>
      <c r="T355" s="6">
        <v>0</v>
      </c>
      <c r="U355" s="6">
        <v>0</v>
      </c>
      <c r="V355" s="7">
        <f t="shared" si="5"/>
        <v>266237599.91154259</v>
      </c>
      <c r="W355"/>
    </row>
    <row r="356" spans="1:23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771</v>
      </c>
      <c r="G356" s="18">
        <v>114358102.45645346</v>
      </c>
      <c r="H356" s="5">
        <v>44624561.161845013</v>
      </c>
      <c r="I356" s="19">
        <v>0</v>
      </c>
      <c r="J356" s="5">
        <v>5496539.0859728996</v>
      </c>
      <c r="K356" s="5">
        <v>3199643.4932126999</v>
      </c>
      <c r="L356" s="5">
        <v>0</v>
      </c>
      <c r="M356" s="5">
        <v>87621180.239040285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3539476.2600000002</v>
      </c>
      <c r="U356" s="6">
        <v>0</v>
      </c>
      <c r="V356" s="7">
        <f t="shared" si="5"/>
        <v>258839502.69652435</v>
      </c>
      <c r="W356"/>
    </row>
    <row r="357" spans="1:23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771</v>
      </c>
      <c r="G357" s="18">
        <v>84494452.955719978</v>
      </c>
      <c r="H357" s="5">
        <v>32971235.118167035</v>
      </c>
      <c r="I357" s="19">
        <v>0</v>
      </c>
      <c r="J357" s="5">
        <v>3283786.3710407</v>
      </c>
      <c r="K357" s="5">
        <v>2259415.3665157999</v>
      </c>
      <c r="L357" s="5">
        <v>0</v>
      </c>
      <c r="M357" s="5">
        <v>49537528.274538264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2089164.42</v>
      </c>
      <c r="U357" s="6">
        <v>0</v>
      </c>
      <c r="V357" s="7">
        <f t="shared" si="5"/>
        <v>174635582.50598177</v>
      </c>
      <c r="W357"/>
    </row>
    <row r="358" spans="1:23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771</v>
      </c>
      <c r="G358" s="18">
        <v>191946601.29604837</v>
      </c>
      <c r="H358" s="5">
        <v>74900970.41969955</v>
      </c>
      <c r="I358" s="19">
        <v>0</v>
      </c>
      <c r="J358" s="5">
        <v>12301434.425339</v>
      </c>
      <c r="K358" s="5">
        <v>7469898.0995474998</v>
      </c>
      <c r="L358" s="5">
        <v>0</v>
      </c>
      <c r="M358" s="5">
        <v>170063406.1190885</v>
      </c>
      <c r="N358" s="6">
        <v>0</v>
      </c>
      <c r="O358" s="6">
        <v>0</v>
      </c>
      <c r="P358" s="6">
        <v>-13013972.711957479</v>
      </c>
      <c r="Q358" s="6">
        <v>0</v>
      </c>
      <c r="R358" s="6">
        <v>0</v>
      </c>
      <c r="S358" s="6">
        <v>0</v>
      </c>
      <c r="T358" s="6">
        <v>4659017.9399999995</v>
      </c>
      <c r="U358" s="6">
        <v>0</v>
      </c>
      <c r="V358" s="7">
        <f t="shared" si="5"/>
        <v>448327355.58776551</v>
      </c>
      <c r="W358"/>
    </row>
    <row r="359" spans="1:23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773</v>
      </c>
      <c r="G359" s="18">
        <v>69250512.41460745</v>
      </c>
      <c r="H359" s="5">
        <v>0</v>
      </c>
      <c r="I359" s="19">
        <v>0</v>
      </c>
      <c r="J359" s="5">
        <v>18258576.769230772</v>
      </c>
      <c r="K359" s="5">
        <v>0</v>
      </c>
      <c r="L359" s="5">
        <v>5791649.843494813</v>
      </c>
      <c r="M359" s="5">
        <v>0</v>
      </c>
      <c r="N359" s="6">
        <v>0</v>
      </c>
      <c r="O359" s="6">
        <v>-5342970.4328147611</v>
      </c>
      <c r="P359" s="6">
        <v>0</v>
      </c>
      <c r="Q359" s="6">
        <v>0</v>
      </c>
      <c r="R359" s="6">
        <v>0</v>
      </c>
      <c r="S359" s="6">
        <v>869310</v>
      </c>
      <c r="T359" s="6">
        <v>0</v>
      </c>
      <c r="U359" s="6">
        <v>0</v>
      </c>
      <c r="V359" s="7">
        <f t="shared" si="5"/>
        <v>88827078.594518274</v>
      </c>
      <c r="W359"/>
    </row>
    <row r="360" spans="1:23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769</v>
      </c>
      <c r="G360" s="18">
        <v>176158223.10567343</v>
      </c>
      <c r="H360" s="5">
        <v>0</v>
      </c>
      <c r="I360" s="19">
        <v>0</v>
      </c>
      <c r="J360" s="5">
        <v>6509495.1855204003</v>
      </c>
      <c r="K360" s="5">
        <v>4246957.6199094998</v>
      </c>
      <c r="L360" s="5">
        <v>97758640.18386434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4093581.7800000003</v>
      </c>
      <c r="T360" s="6">
        <v>0</v>
      </c>
      <c r="U360" s="6">
        <v>0</v>
      </c>
      <c r="V360" s="7">
        <f t="shared" si="5"/>
        <v>288766897.87496763</v>
      </c>
      <c r="W360"/>
    </row>
    <row r="361" spans="1:23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769</v>
      </c>
      <c r="G361" s="18">
        <v>240780514.17438981</v>
      </c>
      <c r="H361" s="5">
        <v>0</v>
      </c>
      <c r="I361" s="19">
        <v>0</v>
      </c>
      <c r="J361" s="5">
        <v>15066399.773755999</v>
      </c>
      <c r="K361" s="5">
        <v>10520448.027148999</v>
      </c>
      <c r="L361" s="5">
        <v>180917306.5148361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6141766.8600000003</v>
      </c>
      <c r="T361" s="6">
        <v>0</v>
      </c>
      <c r="U361" s="6">
        <v>0</v>
      </c>
      <c r="V361" s="7">
        <f t="shared" si="5"/>
        <v>453426435.35013092</v>
      </c>
      <c r="W361"/>
    </row>
    <row r="362" spans="1:23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769</v>
      </c>
      <c r="G362" s="18">
        <v>182667983.79717639</v>
      </c>
      <c r="H362" s="5">
        <v>0</v>
      </c>
      <c r="I362" s="19">
        <v>0</v>
      </c>
      <c r="J362" s="5">
        <v>8011594.5158371003</v>
      </c>
      <c r="K362" s="5">
        <v>4894152.0180994999</v>
      </c>
      <c r="L362" s="5">
        <v>121010706.60037999</v>
      </c>
      <c r="M362" s="5">
        <v>0</v>
      </c>
      <c r="N362" s="6">
        <v>0</v>
      </c>
      <c r="O362" s="6">
        <v>-7825682.4920679312</v>
      </c>
      <c r="P362" s="6">
        <v>0</v>
      </c>
      <c r="Q362" s="6">
        <v>0</v>
      </c>
      <c r="R362" s="6">
        <v>0</v>
      </c>
      <c r="S362" s="6">
        <v>4075411.5</v>
      </c>
      <c r="T362" s="6">
        <v>0</v>
      </c>
      <c r="U362" s="6">
        <v>0</v>
      </c>
      <c r="V362" s="7">
        <f t="shared" si="5"/>
        <v>312834165.93942505</v>
      </c>
      <c r="W362"/>
    </row>
    <row r="363" spans="1:23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769</v>
      </c>
      <c r="G363" s="18">
        <v>292492373.40666986</v>
      </c>
      <c r="H363" s="5">
        <v>0</v>
      </c>
      <c r="I363" s="19">
        <v>0</v>
      </c>
      <c r="J363" s="5">
        <v>12667578.606334999</v>
      </c>
      <c r="K363" s="5">
        <v>7575696.6606334997</v>
      </c>
      <c r="L363" s="5">
        <v>171176939.90616596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6710175.3600000003</v>
      </c>
      <c r="T363" s="6">
        <v>0</v>
      </c>
      <c r="U363" s="6">
        <v>0</v>
      </c>
      <c r="V363" s="7">
        <f t="shared" si="5"/>
        <v>490622763.93980432</v>
      </c>
      <c r="W363"/>
    </row>
    <row r="364" spans="1:23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769</v>
      </c>
      <c r="G364" s="18">
        <v>163215284.63397273</v>
      </c>
      <c r="H364" s="5">
        <v>0</v>
      </c>
      <c r="I364" s="19">
        <v>0</v>
      </c>
      <c r="J364" s="5">
        <v>7263923.8099547997</v>
      </c>
      <c r="K364" s="5">
        <v>3254633.6742082001</v>
      </c>
      <c r="L364" s="5">
        <v>105798977.33039835</v>
      </c>
      <c r="M364" s="5">
        <v>0</v>
      </c>
      <c r="N364" s="6">
        <v>0</v>
      </c>
      <c r="O364" s="6">
        <v>71790347.171562314</v>
      </c>
      <c r="P364" s="6">
        <v>0</v>
      </c>
      <c r="Q364" s="6">
        <v>0</v>
      </c>
      <c r="R364" s="6">
        <v>0</v>
      </c>
      <c r="S364" s="6">
        <v>5187600</v>
      </c>
      <c r="T364" s="6">
        <v>0</v>
      </c>
      <c r="U364" s="6">
        <v>0</v>
      </c>
      <c r="V364" s="7">
        <f t="shared" si="5"/>
        <v>356510766.62009639</v>
      </c>
      <c r="W364"/>
    </row>
    <row r="365" spans="1:23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769</v>
      </c>
      <c r="G365" s="18">
        <v>74251299.160517454</v>
      </c>
      <c r="H365" s="5">
        <v>0</v>
      </c>
      <c r="I365" s="19">
        <v>0</v>
      </c>
      <c r="J365" s="5">
        <v>3004104.0723982002</v>
      </c>
      <c r="K365" s="5">
        <v>1771599.2579186</v>
      </c>
      <c r="L365" s="5">
        <v>39366941.673504263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1559790.36</v>
      </c>
      <c r="T365" s="6">
        <v>0</v>
      </c>
      <c r="U365" s="6">
        <v>0</v>
      </c>
      <c r="V365" s="7">
        <f t="shared" si="5"/>
        <v>119953734.52433851</v>
      </c>
      <c r="W365"/>
    </row>
    <row r="366" spans="1:23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769</v>
      </c>
      <c r="G366" s="18">
        <v>226031168.82078069</v>
      </c>
      <c r="H366" s="5">
        <v>0</v>
      </c>
      <c r="I366" s="19">
        <v>0</v>
      </c>
      <c r="J366" s="5">
        <v>12245749.909502</v>
      </c>
      <c r="K366" s="5">
        <v>7065137.2126697004</v>
      </c>
      <c r="L366" s="5">
        <v>132180903.14516771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5159304</v>
      </c>
      <c r="T366" s="6">
        <v>0</v>
      </c>
      <c r="U366" s="6">
        <v>0</v>
      </c>
      <c r="V366" s="7">
        <f t="shared" si="5"/>
        <v>382682263.0881201</v>
      </c>
      <c r="W366"/>
    </row>
    <row r="367" spans="1:23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769</v>
      </c>
      <c r="G367" s="18">
        <v>154916168.24112406</v>
      </c>
      <c r="H367" s="5">
        <v>0</v>
      </c>
      <c r="I367" s="19">
        <v>0</v>
      </c>
      <c r="J367" s="5">
        <v>6309900.8687782995</v>
      </c>
      <c r="K367" s="5">
        <v>4287556.0904976996</v>
      </c>
      <c r="L367" s="5">
        <v>94061269.833754048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2956145.58</v>
      </c>
      <c r="T367" s="6">
        <v>0</v>
      </c>
      <c r="U367" s="6">
        <v>0</v>
      </c>
      <c r="V367" s="7">
        <f t="shared" si="5"/>
        <v>262531040.61415413</v>
      </c>
      <c r="W367"/>
    </row>
    <row r="368" spans="1:23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769</v>
      </c>
      <c r="G368" s="18">
        <v>170208960.2156927</v>
      </c>
      <c r="H368" s="5">
        <v>0</v>
      </c>
      <c r="I368" s="19">
        <v>0</v>
      </c>
      <c r="J368" s="5">
        <v>7821284.3619910004</v>
      </c>
      <c r="K368" s="5">
        <v>4203133.2941175997</v>
      </c>
      <c r="L368" s="5">
        <v>94649469.657051817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3295487.8800000004</v>
      </c>
      <c r="T368" s="6">
        <v>0</v>
      </c>
      <c r="U368" s="6">
        <v>0</v>
      </c>
      <c r="V368" s="7">
        <f t="shared" si="5"/>
        <v>280178335.40885311</v>
      </c>
      <c r="W368"/>
    </row>
    <row r="369" spans="1:23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769</v>
      </c>
      <c r="G369" s="18">
        <v>138456849.63727334</v>
      </c>
      <c r="H369" s="5">
        <v>0</v>
      </c>
      <c r="I369" s="19">
        <v>0</v>
      </c>
      <c r="J369" s="5">
        <v>3667252.3981900001</v>
      </c>
      <c r="K369" s="5">
        <v>1595132.6244343999</v>
      </c>
      <c r="L369" s="5">
        <v>38740590.798219569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2458771.92</v>
      </c>
      <c r="T369" s="6">
        <v>0</v>
      </c>
      <c r="U369" s="6">
        <v>0</v>
      </c>
      <c r="V369" s="7">
        <f t="shared" si="5"/>
        <v>184918597.37811729</v>
      </c>
      <c r="W369"/>
    </row>
    <row r="370" spans="1:23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769</v>
      </c>
      <c r="G370" s="18">
        <v>446032784.82079834</v>
      </c>
      <c r="H370" s="5">
        <v>0</v>
      </c>
      <c r="I370" s="19">
        <v>0</v>
      </c>
      <c r="J370" s="5">
        <v>17921284.135747001</v>
      </c>
      <c r="K370" s="5">
        <v>11229136.850679001</v>
      </c>
      <c r="L370" s="5">
        <v>282936104.93351048</v>
      </c>
      <c r="M370" s="5">
        <v>0</v>
      </c>
      <c r="N370" s="6">
        <v>0</v>
      </c>
      <c r="O370" s="6">
        <v>-19409639.954139616</v>
      </c>
      <c r="P370" s="6">
        <v>0</v>
      </c>
      <c r="Q370" s="6">
        <v>0</v>
      </c>
      <c r="R370" s="6">
        <v>0</v>
      </c>
      <c r="S370" s="6">
        <v>7980523.3799999999</v>
      </c>
      <c r="T370" s="6">
        <v>0</v>
      </c>
      <c r="U370" s="6">
        <v>0</v>
      </c>
      <c r="V370" s="7">
        <f t="shared" si="5"/>
        <v>746690194.16659522</v>
      </c>
      <c r="W370"/>
    </row>
    <row r="371" spans="1:23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769</v>
      </c>
      <c r="G371" s="18">
        <v>193150813.67730379</v>
      </c>
      <c r="H371" s="5">
        <v>0</v>
      </c>
      <c r="I371" s="19">
        <v>0</v>
      </c>
      <c r="J371" s="5">
        <v>9032379.5565610994</v>
      </c>
      <c r="K371" s="5">
        <v>7061942.2262444003</v>
      </c>
      <c r="L371" s="5">
        <v>117429614.0297671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4890899.7</v>
      </c>
      <c r="T371" s="6">
        <v>0</v>
      </c>
      <c r="U371" s="6">
        <v>0</v>
      </c>
      <c r="V371" s="7">
        <f t="shared" si="5"/>
        <v>331565649.18987638</v>
      </c>
      <c r="W371"/>
    </row>
    <row r="372" spans="1:23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769</v>
      </c>
      <c r="G372" s="18">
        <v>289076908.92403418</v>
      </c>
      <c r="H372" s="5">
        <v>0</v>
      </c>
      <c r="I372" s="19">
        <v>0</v>
      </c>
      <c r="J372" s="5">
        <v>11635586.524886999</v>
      </c>
      <c r="K372" s="5">
        <v>8084898.2262442997</v>
      </c>
      <c r="L372" s="5">
        <v>147423515.59134865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6777457.7400000002</v>
      </c>
      <c r="T372" s="6">
        <v>0</v>
      </c>
      <c r="U372" s="6">
        <v>0</v>
      </c>
      <c r="V372" s="7">
        <f t="shared" si="5"/>
        <v>462998367.00651413</v>
      </c>
      <c r="W372"/>
    </row>
    <row r="373" spans="1:23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769</v>
      </c>
      <c r="G373" s="18">
        <v>243553096.93572661</v>
      </c>
      <c r="H373" s="5">
        <v>0</v>
      </c>
      <c r="I373" s="19">
        <v>0</v>
      </c>
      <c r="J373" s="5">
        <v>9554957.4660634007</v>
      </c>
      <c r="K373" s="5">
        <v>5370981.7556560999</v>
      </c>
      <c r="L373" s="5">
        <v>122010545.11231963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5760429.4799999995</v>
      </c>
      <c r="T373" s="6">
        <v>0</v>
      </c>
      <c r="U373" s="6">
        <v>0</v>
      </c>
      <c r="V373" s="7">
        <f t="shared" si="5"/>
        <v>386250010.74976575</v>
      </c>
      <c r="W373"/>
    </row>
    <row r="374" spans="1:23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769</v>
      </c>
      <c r="G374" s="18">
        <v>108972820.3169705</v>
      </c>
      <c r="H374" s="5">
        <v>0</v>
      </c>
      <c r="I374" s="19">
        <v>0</v>
      </c>
      <c r="J374" s="5">
        <v>4241075.7013574997</v>
      </c>
      <c r="K374" s="5">
        <v>2389669.8733032001</v>
      </c>
      <c r="L374" s="5">
        <v>60490871.415363275</v>
      </c>
      <c r="M374" s="5">
        <v>0</v>
      </c>
      <c r="N374" s="6">
        <v>0</v>
      </c>
      <c r="O374" s="6">
        <v>5993966.8373239338</v>
      </c>
      <c r="P374" s="6">
        <v>0</v>
      </c>
      <c r="Q374" s="6">
        <v>0</v>
      </c>
      <c r="R374" s="6">
        <v>0</v>
      </c>
      <c r="S374" s="6">
        <v>3093010.0200000005</v>
      </c>
      <c r="T374" s="6">
        <v>0</v>
      </c>
      <c r="U374" s="6">
        <v>0</v>
      </c>
      <c r="V374" s="7">
        <f t="shared" si="5"/>
        <v>185181414.16431841</v>
      </c>
      <c r="W374"/>
    </row>
    <row r="375" spans="1:23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769</v>
      </c>
      <c r="G375" s="18">
        <v>84604979.707992479</v>
      </c>
      <c r="H375" s="5">
        <v>0</v>
      </c>
      <c r="I375" s="19">
        <v>0</v>
      </c>
      <c r="J375" s="5">
        <v>3084078.7511312002</v>
      </c>
      <c r="K375" s="5">
        <v>2341993.6018099999</v>
      </c>
      <c r="L375" s="5">
        <v>42498226.163979039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1566000</v>
      </c>
      <c r="T375" s="6">
        <v>0</v>
      </c>
      <c r="U375" s="6">
        <v>0</v>
      </c>
      <c r="V375" s="7">
        <f t="shared" si="5"/>
        <v>134095278.22491272</v>
      </c>
      <c r="W375"/>
    </row>
    <row r="376" spans="1:23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769</v>
      </c>
      <c r="G376" s="18">
        <v>134541118.03785804</v>
      </c>
      <c r="H376" s="5">
        <v>0</v>
      </c>
      <c r="I376" s="19">
        <v>0</v>
      </c>
      <c r="J376" s="5">
        <v>3499296.3891403</v>
      </c>
      <c r="K376" s="5">
        <v>2930399.4479637998</v>
      </c>
      <c r="L376" s="5">
        <v>58405097.748254463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2628244.08</v>
      </c>
      <c r="T376" s="6">
        <v>0</v>
      </c>
      <c r="U376" s="6">
        <v>0</v>
      </c>
      <c r="V376" s="7">
        <f t="shared" si="5"/>
        <v>202004155.70321664</v>
      </c>
      <c r="W376"/>
    </row>
    <row r="377" spans="1:23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769</v>
      </c>
      <c r="G377" s="18">
        <v>115953201.59530282</v>
      </c>
      <c r="H377" s="5">
        <v>0</v>
      </c>
      <c r="I377" s="19">
        <v>0</v>
      </c>
      <c r="J377" s="5">
        <v>5763364.7420814997</v>
      </c>
      <c r="K377" s="5">
        <v>3884861.4751130999</v>
      </c>
      <c r="L377" s="5">
        <v>65225473.050292484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2260453.3200000003</v>
      </c>
      <c r="T377" s="6">
        <v>0</v>
      </c>
      <c r="U377" s="6">
        <v>0</v>
      </c>
      <c r="V377" s="7">
        <f t="shared" si="5"/>
        <v>193087354.18278989</v>
      </c>
      <c r="W377"/>
    </row>
    <row r="378" spans="1:23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769</v>
      </c>
      <c r="G378" s="18">
        <v>202496343.24971342</v>
      </c>
      <c r="H378" s="5">
        <v>0</v>
      </c>
      <c r="I378" s="19">
        <v>0</v>
      </c>
      <c r="J378" s="5">
        <v>10894542.352941001</v>
      </c>
      <c r="K378" s="5">
        <v>7761360.0995474998</v>
      </c>
      <c r="L378" s="5">
        <v>158130886.80453035</v>
      </c>
      <c r="M378" s="5">
        <v>0</v>
      </c>
      <c r="N378" s="6">
        <v>0</v>
      </c>
      <c r="O378" s="6">
        <v>17577420.976374805</v>
      </c>
      <c r="P378" s="6">
        <v>0</v>
      </c>
      <c r="Q378" s="6">
        <v>0</v>
      </c>
      <c r="R378" s="6">
        <v>0</v>
      </c>
      <c r="S378" s="6">
        <v>5712285.7800000003</v>
      </c>
      <c r="T378" s="6">
        <v>0</v>
      </c>
      <c r="U378" s="6">
        <v>0</v>
      </c>
      <c r="V378" s="7">
        <f t="shared" si="5"/>
        <v>402572839.26310706</v>
      </c>
      <c r="W378"/>
    </row>
    <row r="379" spans="1:23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772</v>
      </c>
      <c r="G379" s="18">
        <v>548138029.60738993</v>
      </c>
      <c r="H379" s="5">
        <v>0</v>
      </c>
      <c r="I379" s="19">
        <v>0</v>
      </c>
      <c r="J379" s="5">
        <v>66285837.665158004</v>
      </c>
      <c r="K379" s="5">
        <v>27638383.746606</v>
      </c>
      <c r="L379" s="5">
        <v>529337419.76005709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16616198.879999999</v>
      </c>
      <c r="T379" s="6">
        <v>0</v>
      </c>
      <c r="U379" s="6">
        <v>0</v>
      </c>
      <c r="V379" s="7">
        <f t="shared" si="5"/>
        <v>1188015869.6592112</v>
      </c>
      <c r="W379"/>
    </row>
    <row r="380" spans="1:23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771</v>
      </c>
      <c r="G380" s="18">
        <v>153625662.41777551</v>
      </c>
      <c r="H380" s="5">
        <v>59947459.964207463</v>
      </c>
      <c r="I380" s="19">
        <v>0</v>
      </c>
      <c r="J380" s="5">
        <v>10856845.674208</v>
      </c>
      <c r="K380" s="5">
        <v>9014015.7013575006</v>
      </c>
      <c r="L380" s="5">
        <v>0</v>
      </c>
      <c r="M380" s="5">
        <v>163637461.03133526</v>
      </c>
      <c r="N380" s="6">
        <v>0</v>
      </c>
      <c r="O380" s="6">
        <v>0</v>
      </c>
      <c r="P380" s="6">
        <v>-7983884.6318938276</v>
      </c>
      <c r="Q380" s="6">
        <v>0</v>
      </c>
      <c r="R380" s="6">
        <v>0</v>
      </c>
      <c r="S380" s="6">
        <v>0</v>
      </c>
      <c r="T380" s="6">
        <v>4572000</v>
      </c>
      <c r="U380" s="6">
        <v>0</v>
      </c>
      <c r="V380" s="7">
        <f t="shared" si="5"/>
        <v>393669560.15698993</v>
      </c>
      <c r="W380"/>
    </row>
    <row r="381" spans="1:23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769</v>
      </c>
      <c r="G381" s="18">
        <v>162180624.56942078</v>
      </c>
      <c r="H381" s="5">
        <v>0</v>
      </c>
      <c r="I381" s="19">
        <v>0</v>
      </c>
      <c r="J381" s="5">
        <v>5312883.7285067998</v>
      </c>
      <c r="K381" s="5">
        <v>2712848.7330316999</v>
      </c>
      <c r="L381" s="5">
        <v>90117781.977774486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3363937.7399999998</v>
      </c>
      <c r="T381" s="6">
        <v>0</v>
      </c>
      <c r="U381" s="6">
        <v>0</v>
      </c>
      <c r="V381" s="7">
        <f t="shared" si="5"/>
        <v>263688076.74873376</v>
      </c>
      <c r="W381"/>
    </row>
    <row r="382" spans="1:23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769</v>
      </c>
      <c r="G382" s="18">
        <v>121676843.80028777</v>
      </c>
      <c r="H382" s="5">
        <v>0</v>
      </c>
      <c r="I382" s="19">
        <v>0</v>
      </c>
      <c r="J382" s="5">
        <v>6110663.2669682996</v>
      </c>
      <c r="K382" s="5">
        <v>3704269.5656109001</v>
      </c>
      <c r="L382" s="5">
        <v>76510393.634833649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2363076</v>
      </c>
      <c r="T382" s="6">
        <v>0</v>
      </c>
      <c r="U382" s="6">
        <v>0</v>
      </c>
      <c r="V382" s="7">
        <f t="shared" si="5"/>
        <v>210365246.26770061</v>
      </c>
      <c r="W382"/>
    </row>
    <row r="383" spans="1:23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769</v>
      </c>
      <c r="G383" s="18">
        <v>235329313.78326583</v>
      </c>
      <c r="H383" s="5">
        <v>0</v>
      </c>
      <c r="I383" s="19">
        <v>0</v>
      </c>
      <c r="J383" s="5">
        <v>7839294.9954751004</v>
      </c>
      <c r="K383" s="5">
        <v>6404077.5294118002</v>
      </c>
      <c r="L383" s="5">
        <v>115996907.43087012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5069642.9400000004</v>
      </c>
      <c r="T383" s="6">
        <v>0</v>
      </c>
      <c r="U383" s="6">
        <v>0</v>
      </c>
      <c r="V383" s="7">
        <f t="shared" si="5"/>
        <v>370639236.67902285</v>
      </c>
      <c r="W383"/>
    </row>
    <row r="384" spans="1:23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771</v>
      </c>
      <c r="G384" s="18">
        <v>114001788.32397705</v>
      </c>
      <c r="H384" s="5">
        <v>44485521.063627414</v>
      </c>
      <c r="I384" s="19">
        <v>0</v>
      </c>
      <c r="J384" s="5">
        <v>4891759.6561086001</v>
      </c>
      <c r="K384" s="5">
        <v>4305929.040724</v>
      </c>
      <c r="L384" s="5">
        <v>0</v>
      </c>
      <c r="M384" s="5">
        <v>73296353.887421429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3096134.46</v>
      </c>
      <c r="U384" s="6">
        <v>0</v>
      </c>
      <c r="V384" s="7">
        <f t="shared" si="5"/>
        <v>244077486.43185851</v>
      </c>
      <c r="W384"/>
    </row>
    <row r="385" spans="1:23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769</v>
      </c>
      <c r="G385" s="18">
        <v>146648380.23165786</v>
      </c>
      <c r="H385" s="5">
        <v>0</v>
      </c>
      <c r="I385" s="19">
        <v>0</v>
      </c>
      <c r="J385" s="5">
        <v>6255406.7420813004</v>
      </c>
      <c r="K385" s="5">
        <v>4019694.4705881998</v>
      </c>
      <c r="L385" s="5">
        <v>88285718.837043941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3304504.44</v>
      </c>
      <c r="T385" s="6">
        <v>0</v>
      </c>
      <c r="U385" s="6">
        <v>0</v>
      </c>
      <c r="V385" s="7">
        <f t="shared" si="5"/>
        <v>248513704.72137132</v>
      </c>
      <c r="W385"/>
    </row>
    <row r="386" spans="1:23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769</v>
      </c>
      <c r="G386" s="18">
        <v>254942283.66478249</v>
      </c>
      <c r="H386" s="5">
        <v>0</v>
      </c>
      <c r="I386" s="19">
        <v>0</v>
      </c>
      <c r="J386" s="5">
        <v>8514472.6063347999</v>
      </c>
      <c r="K386" s="5">
        <v>6999431.3755655997</v>
      </c>
      <c r="L386" s="5">
        <v>143836703.47762778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6004339.0200000005</v>
      </c>
      <c r="T386" s="6">
        <v>0</v>
      </c>
      <c r="U386" s="6">
        <v>0</v>
      </c>
      <c r="V386" s="7">
        <f t="shared" si="5"/>
        <v>420297230.14431071</v>
      </c>
      <c r="W386"/>
    </row>
    <row r="387" spans="1:23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771</v>
      </c>
      <c r="G387" s="18">
        <v>97519318.316296667</v>
      </c>
      <c r="H387" s="5">
        <v>38053768.742132843</v>
      </c>
      <c r="I387" s="19">
        <v>0</v>
      </c>
      <c r="J387" s="5">
        <v>6002572.8597285002</v>
      </c>
      <c r="K387" s="5">
        <v>5629893.3122172002</v>
      </c>
      <c r="L387" s="5">
        <v>0</v>
      </c>
      <c r="M387" s="5">
        <v>105319355.85210292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2568099.6</v>
      </c>
      <c r="U387" s="6">
        <v>0</v>
      </c>
      <c r="V387" s="7">
        <f t="shared" si="5"/>
        <v>255093008.6824781</v>
      </c>
      <c r="W387"/>
    </row>
    <row r="388" spans="1:23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769</v>
      </c>
      <c r="G388" s="18">
        <v>176949071.55951169</v>
      </c>
      <c r="H388" s="5">
        <v>0</v>
      </c>
      <c r="I388" s="19">
        <v>0</v>
      </c>
      <c r="J388" s="5">
        <v>8009078.6787328999</v>
      </c>
      <c r="K388" s="5">
        <v>5643071.2036199002</v>
      </c>
      <c r="L388" s="5">
        <v>115490450.07108504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3960000</v>
      </c>
      <c r="T388" s="6">
        <v>0</v>
      </c>
      <c r="U388" s="6">
        <v>0</v>
      </c>
      <c r="V388" s="7">
        <f t="shared" si="5"/>
        <v>310051671.51294953</v>
      </c>
      <c r="W388"/>
    </row>
    <row r="389" spans="1:23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769</v>
      </c>
      <c r="G389" s="18">
        <v>161102400.35254037</v>
      </c>
      <c r="H389" s="5">
        <v>0</v>
      </c>
      <c r="I389" s="19">
        <v>0</v>
      </c>
      <c r="J389" s="5">
        <v>6643724.6606334997</v>
      </c>
      <c r="K389" s="5">
        <v>5209957.2579186</v>
      </c>
      <c r="L389" s="5">
        <v>93178512.553404152</v>
      </c>
      <c r="M389" s="5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3780000</v>
      </c>
      <c r="T389" s="6">
        <v>0</v>
      </c>
      <c r="U389" s="6">
        <v>0</v>
      </c>
      <c r="V389" s="7">
        <f t="shared" si="5"/>
        <v>269914594.82449663</v>
      </c>
      <c r="W389"/>
    </row>
    <row r="390" spans="1:23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769</v>
      </c>
      <c r="G390" s="18">
        <v>150879077.80849999</v>
      </c>
      <c r="H390" s="5">
        <v>0</v>
      </c>
      <c r="I390" s="19">
        <v>0</v>
      </c>
      <c r="J390" s="5">
        <v>3762614.9683257998</v>
      </c>
      <c r="K390" s="5">
        <v>2557525.7285067998</v>
      </c>
      <c r="L390" s="5">
        <v>60354637.683003962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3231682.7399999998</v>
      </c>
      <c r="T390" s="6">
        <v>0</v>
      </c>
      <c r="U390" s="6">
        <v>0</v>
      </c>
      <c r="V390" s="7">
        <f t="shared" si="5"/>
        <v>220785538.92833656</v>
      </c>
      <c r="W390"/>
    </row>
    <row r="391" spans="1:23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771</v>
      </c>
      <c r="G391" s="18">
        <v>92707993.478186488</v>
      </c>
      <c r="H391" s="5">
        <v>36176304.400771372</v>
      </c>
      <c r="I391" s="19">
        <v>0</v>
      </c>
      <c r="J391" s="5">
        <v>5044510.6606334001</v>
      </c>
      <c r="K391" s="5">
        <v>3614802.0090498002</v>
      </c>
      <c r="L391" s="5">
        <v>0</v>
      </c>
      <c r="M391" s="5">
        <v>69432804.645136714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2869817.22</v>
      </c>
      <c r="U391" s="6">
        <v>0</v>
      </c>
      <c r="V391" s="7">
        <f t="shared" si="5"/>
        <v>209846232.41377777</v>
      </c>
      <c r="W391"/>
    </row>
    <row r="392" spans="1:23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769</v>
      </c>
      <c r="G392" s="18">
        <v>190440116.3418335</v>
      </c>
      <c r="H392" s="5">
        <v>0</v>
      </c>
      <c r="I392" s="19">
        <v>0</v>
      </c>
      <c r="J392" s="5">
        <v>7956954.3981900001</v>
      </c>
      <c r="K392" s="5">
        <v>5282423.4117647</v>
      </c>
      <c r="L392" s="5">
        <v>110616387.2518234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4706181.1800000006</v>
      </c>
      <c r="T392" s="6">
        <v>0</v>
      </c>
      <c r="U392" s="6">
        <v>0</v>
      </c>
      <c r="V392" s="7">
        <f t="shared" ref="V392:V405" si="6">+SUM(G392:U392)</f>
        <v>319002062.58361161</v>
      </c>
      <c r="W392"/>
    </row>
    <row r="393" spans="1:23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769</v>
      </c>
      <c r="G393" s="18">
        <v>211511419.45159206</v>
      </c>
      <c r="H393" s="5">
        <v>0</v>
      </c>
      <c r="I393" s="19">
        <v>0</v>
      </c>
      <c r="J393" s="5">
        <v>10654064.705882</v>
      </c>
      <c r="K393" s="5">
        <v>6780808.2081447998</v>
      </c>
      <c r="L393" s="5">
        <v>131700615.58328529</v>
      </c>
      <c r="M393" s="5">
        <v>0</v>
      </c>
      <c r="N393" s="6">
        <v>0</v>
      </c>
      <c r="O393" s="6">
        <v>-6836836.15563659</v>
      </c>
      <c r="P393" s="6">
        <v>0</v>
      </c>
      <c r="Q393" s="6">
        <v>0</v>
      </c>
      <c r="R393" s="6">
        <v>0</v>
      </c>
      <c r="S393" s="6">
        <v>4468770</v>
      </c>
      <c r="T393" s="6">
        <v>0</v>
      </c>
      <c r="U393" s="6">
        <v>0</v>
      </c>
      <c r="V393" s="7">
        <f t="shared" si="6"/>
        <v>358278841.79326755</v>
      </c>
      <c r="W393"/>
    </row>
    <row r="394" spans="1:23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771</v>
      </c>
      <c r="G394" s="18">
        <v>113409215.44647336</v>
      </c>
      <c r="H394" s="5">
        <v>44254288.610071421</v>
      </c>
      <c r="I394" s="19">
        <v>0</v>
      </c>
      <c r="J394" s="5">
        <v>4800832.2805430004</v>
      </c>
      <c r="K394" s="5">
        <v>3720118.9502261998</v>
      </c>
      <c r="L394" s="5">
        <v>0</v>
      </c>
      <c r="M394" s="5">
        <v>95079767.835703954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2615095.2600000002</v>
      </c>
      <c r="U394" s="6">
        <v>0</v>
      </c>
      <c r="V394" s="7">
        <f t="shared" si="6"/>
        <v>263879318.3830179</v>
      </c>
      <c r="W394"/>
    </row>
    <row r="395" spans="1:23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769</v>
      </c>
      <c r="G395" s="18">
        <v>157072049.33362612</v>
      </c>
      <c r="H395" s="5">
        <v>0</v>
      </c>
      <c r="I395" s="19">
        <v>0</v>
      </c>
      <c r="J395" s="5">
        <v>6091055.9819005001</v>
      </c>
      <c r="K395" s="5">
        <v>3846828.280543</v>
      </c>
      <c r="L395" s="5">
        <v>84232364.353169918</v>
      </c>
      <c r="M395" s="5">
        <v>0</v>
      </c>
      <c r="N395" s="6">
        <v>0</v>
      </c>
      <c r="O395" s="6">
        <v>-9631309.3238902576</v>
      </c>
      <c r="P395" s="6">
        <v>0</v>
      </c>
      <c r="Q395" s="6">
        <v>0</v>
      </c>
      <c r="R395" s="6">
        <v>0</v>
      </c>
      <c r="S395" s="6">
        <v>2934000</v>
      </c>
      <c r="T395" s="6">
        <v>0</v>
      </c>
      <c r="U395" s="6">
        <v>0</v>
      </c>
      <c r="V395" s="7">
        <f t="shared" si="6"/>
        <v>244544988.62534928</v>
      </c>
      <c r="W395"/>
    </row>
    <row r="396" spans="1:23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771</v>
      </c>
      <c r="G396" s="18">
        <v>66034003.514891416</v>
      </c>
      <c r="H396" s="5">
        <v>25767640.117444694</v>
      </c>
      <c r="I396" s="19">
        <v>0</v>
      </c>
      <c r="J396" s="5">
        <v>2319730.9954750999</v>
      </c>
      <c r="K396" s="5">
        <v>1172295.6923076999</v>
      </c>
      <c r="L396" s="5">
        <v>0</v>
      </c>
      <c r="M396" s="5">
        <v>32980471.080672856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1710266.9400000002</v>
      </c>
      <c r="U396" s="6">
        <v>0</v>
      </c>
      <c r="V396" s="7">
        <f t="shared" si="6"/>
        <v>129984408.34079176</v>
      </c>
      <c r="W396"/>
    </row>
    <row r="397" spans="1:23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771</v>
      </c>
      <c r="G397" s="18">
        <v>153999798.32889032</v>
      </c>
      <c r="H397" s="5">
        <v>60093454.436743796</v>
      </c>
      <c r="I397" s="19">
        <v>0</v>
      </c>
      <c r="J397" s="5">
        <v>6575893.1221719999</v>
      </c>
      <c r="K397" s="5">
        <v>3895713.9819005001</v>
      </c>
      <c r="L397" s="5">
        <v>0</v>
      </c>
      <c r="M397" s="5">
        <v>108296079.10241444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4247640.3599999994</v>
      </c>
      <c r="U397" s="6">
        <v>0</v>
      </c>
      <c r="V397" s="7">
        <f t="shared" si="6"/>
        <v>337108579.33212107</v>
      </c>
      <c r="W397"/>
    </row>
    <row r="398" spans="1:23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769</v>
      </c>
      <c r="G398" s="18">
        <v>225903161.43898433</v>
      </c>
      <c r="H398" s="5">
        <v>0</v>
      </c>
      <c r="I398" s="19">
        <v>0</v>
      </c>
      <c r="J398" s="5">
        <v>8004876.6153846001</v>
      </c>
      <c r="K398" s="5">
        <v>6968408.3800905002</v>
      </c>
      <c r="L398" s="5">
        <v>176861940.94017553</v>
      </c>
      <c r="M398" s="5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7049270.3399999999</v>
      </c>
      <c r="T398" s="6">
        <v>0</v>
      </c>
      <c r="U398" s="6">
        <v>0</v>
      </c>
      <c r="V398" s="7">
        <f t="shared" si="6"/>
        <v>424787657.71463495</v>
      </c>
      <c r="W398"/>
    </row>
    <row r="399" spans="1:23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769</v>
      </c>
      <c r="G399" s="18">
        <v>98090035.712847292</v>
      </c>
      <c r="H399" s="5">
        <v>0</v>
      </c>
      <c r="I399" s="19">
        <v>0</v>
      </c>
      <c r="J399" s="5">
        <v>3161547.5746606002</v>
      </c>
      <c r="K399" s="5">
        <v>2602107.2307691998</v>
      </c>
      <c r="L399" s="5">
        <v>42503264.676020041</v>
      </c>
      <c r="M399" s="5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1817464.14</v>
      </c>
      <c r="T399" s="6">
        <v>0</v>
      </c>
      <c r="U399" s="6">
        <v>0</v>
      </c>
      <c r="V399" s="7">
        <f t="shared" si="6"/>
        <v>148174419.33429712</v>
      </c>
      <c r="W399"/>
    </row>
    <row r="400" spans="1:23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771</v>
      </c>
      <c r="G400" s="18">
        <v>169926308.09972286</v>
      </c>
      <c r="H400" s="5">
        <v>66308261.206853248</v>
      </c>
      <c r="I400" s="19">
        <v>0</v>
      </c>
      <c r="J400" s="5">
        <v>10137988.045249</v>
      </c>
      <c r="K400" s="5">
        <v>8467548.5248869006</v>
      </c>
      <c r="L400" s="5">
        <v>0</v>
      </c>
      <c r="M400" s="5">
        <v>177721289.23320729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4791989.34</v>
      </c>
      <c r="U400" s="6">
        <v>0</v>
      </c>
      <c r="V400" s="7">
        <f t="shared" si="6"/>
        <v>437353384.44991928</v>
      </c>
      <c r="W400"/>
    </row>
    <row r="401" spans="1:28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771</v>
      </c>
      <c r="G401" s="18">
        <v>123829513.38177209</v>
      </c>
      <c r="H401" s="5">
        <v>48320473.799839273</v>
      </c>
      <c r="I401" s="19">
        <v>0</v>
      </c>
      <c r="J401" s="5">
        <v>10577936.524886999</v>
      </c>
      <c r="K401" s="5">
        <v>8052643.5475113001</v>
      </c>
      <c r="L401" s="5">
        <v>0</v>
      </c>
      <c r="M401" s="5">
        <v>136290617.46708184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3304358.82</v>
      </c>
      <c r="U401" s="6">
        <v>0</v>
      </c>
      <c r="V401" s="7">
        <f t="shared" si="6"/>
        <v>330375543.5410915</v>
      </c>
      <c r="W401"/>
    </row>
    <row r="402" spans="1:28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771</v>
      </c>
      <c r="G402" s="18">
        <v>94921388.754016697</v>
      </c>
      <c r="H402" s="5">
        <v>37040010.519882925</v>
      </c>
      <c r="I402" s="19">
        <v>0</v>
      </c>
      <c r="J402" s="5">
        <v>4864300.0361991003</v>
      </c>
      <c r="K402" s="5">
        <v>4191078.8597284998</v>
      </c>
      <c r="L402" s="5">
        <v>0</v>
      </c>
      <c r="M402" s="5">
        <v>71351897.06252183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2051967.2399999998</v>
      </c>
      <c r="U402" s="6">
        <v>0</v>
      </c>
      <c r="V402" s="7">
        <f t="shared" si="6"/>
        <v>214420642.47234905</v>
      </c>
      <c r="W402"/>
    </row>
    <row r="403" spans="1:28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769</v>
      </c>
      <c r="G403" s="18">
        <v>330511013.04233223</v>
      </c>
      <c r="H403" s="5">
        <v>0</v>
      </c>
      <c r="I403" s="19">
        <v>0</v>
      </c>
      <c r="J403" s="5">
        <v>13396970.271493001</v>
      </c>
      <c r="K403" s="5">
        <v>12301849.122172</v>
      </c>
      <c r="L403" s="5">
        <v>225115763.12228158</v>
      </c>
      <c r="M403" s="5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6883714.7999999998</v>
      </c>
      <c r="T403" s="6">
        <v>0</v>
      </c>
      <c r="U403" s="6">
        <v>0</v>
      </c>
      <c r="V403" s="7">
        <f t="shared" si="6"/>
        <v>588209310.35827875</v>
      </c>
      <c r="W403"/>
    </row>
    <row r="404" spans="1:28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769</v>
      </c>
      <c r="G404" s="18">
        <v>110355932.58041325</v>
      </c>
      <c r="H404" s="5">
        <v>0</v>
      </c>
      <c r="I404" s="19">
        <v>0</v>
      </c>
      <c r="J404" s="5">
        <v>6807649.3212670004</v>
      </c>
      <c r="K404" s="5">
        <v>4449389.0588234998</v>
      </c>
      <c r="L404" s="5">
        <v>83537522.164025649</v>
      </c>
      <c r="M404" s="5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2596168.44</v>
      </c>
      <c r="T404" s="6">
        <v>0</v>
      </c>
      <c r="U404" s="6">
        <v>0</v>
      </c>
      <c r="V404" s="7">
        <f t="shared" si="6"/>
        <v>207746661.56452939</v>
      </c>
      <c r="W404"/>
    </row>
    <row r="405" spans="1:28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771</v>
      </c>
      <c r="G405" s="18">
        <v>105817569.67221335</v>
      </c>
      <c r="H405" s="5">
        <v>41291893.695364513</v>
      </c>
      <c r="I405" s="19">
        <v>0</v>
      </c>
      <c r="J405" s="5">
        <v>5583746.1719458001</v>
      </c>
      <c r="K405" s="5">
        <v>3928872.0452489001</v>
      </c>
      <c r="L405" s="5">
        <v>0</v>
      </c>
      <c r="M405" s="5">
        <v>86570981.156783119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2466793.98</v>
      </c>
      <c r="U405" s="6">
        <v>0</v>
      </c>
      <c r="V405" s="7">
        <f t="shared" si="6"/>
        <v>245659856.72155568</v>
      </c>
      <c r="W405"/>
    </row>
    <row r="406" spans="1:28" x14ac:dyDescent="0.25">
      <c r="E406"/>
      <c r="F406"/>
      <c r="G406" s="9">
        <f t="shared" ref="G406:J406" si="7">+SUBTOTAL(9,G8:G405)</f>
        <v>25845053825.73774</v>
      </c>
      <c r="H406" s="9">
        <f t="shared" si="7"/>
        <v>1331823582.1276014</v>
      </c>
      <c r="I406" s="9">
        <f t="shared" si="7"/>
        <v>23139487255.41008</v>
      </c>
      <c r="J406" s="9">
        <f t="shared" si="7"/>
        <v>2939979007.4952245</v>
      </c>
      <c r="K406" s="9">
        <f t="shared" ref="K406:V406" si="8">+SUBTOTAL(9,K8:K405)</f>
        <v>1504961301.8461542</v>
      </c>
      <c r="L406" s="9">
        <f t="shared" si="8"/>
        <v>13536141141.580009</v>
      </c>
      <c r="M406" s="9">
        <f t="shared" si="8"/>
        <v>2879047010.6537046</v>
      </c>
      <c r="N406" s="9">
        <f t="shared" si="8"/>
        <v>13693834516.941761</v>
      </c>
      <c r="O406" s="9">
        <f t="shared" si="8"/>
        <v>-23512444.812879812</v>
      </c>
      <c r="P406" s="9">
        <f t="shared" si="8"/>
        <v>-4229984.9813064719</v>
      </c>
      <c r="Q406" s="9">
        <f t="shared" si="8"/>
        <v>-27519930.443348594</v>
      </c>
      <c r="R406" s="9">
        <f t="shared" si="8"/>
        <v>164167626.16700003</v>
      </c>
      <c r="S406" s="9">
        <f t="shared" si="8"/>
        <v>506317257.17999995</v>
      </c>
      <c r="T406" s="9">
        <f t="shared" si="8"/>
        <v>93359392.200000003</v>
      </c>
      <c r="U406" s="9">
        <f t="shared" si="8"/>
        <v>432935018.27999997</v>
      </c>
      <c r="V406" s="9">
        <f t="shared" si="8"/>
        <v>86011844575.381729</v>
      </c>
      <c r="W406"/>
    </row>
    <row r="408" spans="1:28" x14ac:dyDescent="0.25">
      <c r="V408" s="22"/>
    </row>
    <row r="409" spans="1:28" x14ac:dyDescent="0.25">
      <c r="V409" s="22"/>
    </row>
    <row r="410" spans="1:28" x14ac:dyDescent="0.25">
      <c r="V410" s="15"/>
      <c r="AB410" s="15"/>
    </row>
    <row r="411" spans="1:28" x14ac:dyDescent="0.25">
      <c r="V411" s="15"/>
      <c r="AA411" s="15"/>
    </row>
  </sheetData>
  <sortState xmlns:xlrd2="http://schemas.microsoft.com/office/spreadsheetml/2017/richdata2" ref="A8:V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</vt:lpstr>
      <vt:lpstr>Noviembre!Área_de_impresión</vt:lpstr>
      <vt:lpstr>Noviembre!Títulos_a_imprimir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2024-04-30T16:00:08Z</dcterms:modified>
</cp:coreProperties>
</file>