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2" i="1"/>
  <c r="E15" i="1"/>
  <c r="E14" i="1"/>
  <c r="E13" i="1"/>
  <c r="E33" i="1" l="1"/>
  <c r="E8" i="1"/>
  <c r="E16" i="1" l="1"/>
  <c r="E25" i="1" l="1"/>
  <c r="E35" i="1" s="1"/>
</calcChain>
</file>

<file path=xl/sharedStrings.xml><?xml version="1.0" encoding="utf-8"?>
<sst xmlns="http://schemas.openxmlformats.org/spreadsheetml/2006/main" count="76" uniqueCount="35">
  <si>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</si>
  <si>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</si>
  <si>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</si>
  <si>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</si>
  <si>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</si>
  <si>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</si>
  <si>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</si>
  <si>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</si>
  <si>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</si>
  <si>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</si>
  <si>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</si>
  <si>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</si>
  <si>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</si>
  <si>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NOVIEMBRE</t>
  </si>
  <si>
    <t>DICIEMBRE</t>
  </si>
  <si>
    <t>ENVIADO AL BNA 27/03/2024</t>
  </si>
  <si>
    <t>ENERO</t>
  </si>
  <si>
    <t>PBA 27/03/24</t>
  </si>
  <si>
    <t>OCTUBRE</t>
  </si>
  <si>
    <t>NC 2017-00002914</t>
  </si>
  <si>
    <t>B-2018-00002227</t>
  </si>
  <si>
    <t>B-2018-00002232</t>
  </si>
  <si>
    <t>B-5005-00000981/NC 5005-00000185</t>
  </si>
  <si>
    <t>B-05005-000987/988</t>
  </si>
  <si>
    <t>B-05005-000992/993</t>
  </si>
  <si>
    <t>B-05005-000998/999</t>
  </si>
  <si>
    <t>NC 8109-00000025/26</t>
  </si>
  <si>
    <t>B 8109-00000202/203</t>
  </si>
  <si>
    <t>B8108-0000218/219</t>
  </si>
  <si>
    <t>B8108-0000224/225</t>
  </si>
  <si>
    <t>B8108-0000230/231</t>
  </si>
  <si>
    <t>0099-00000187</t>
  </si>
  <si>
    <t>0099-00000184</t>
  </si>
  <si>
    <t>0099-00000185</t>
  </si>
  <si>
    <t>0099-00000186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</si>
</sst>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topLeftCell="A16" zoomScaleNormal="100" workbookViewId="0">
      <selection activeCell="G38" sqref="G38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26" t="s">
        <v>15</v>
      </c>
      <c r="B1" s="26"/>
      <c r="C1" s="26"/>
      <c r="D1" s="26"/>
      <c r="E1" s="26"/>
    </row>
    <row r="2" spans="1:5" ht="15.75" thickBot="1" x14ac:dyDescent="0.3"/>
    <row r="3" spans="1:5" ht="20.25" customHeight="1" thickBot="1" x14ac:dyDescent="0.3">
      <c r="A3" s="27" t="s">
        <v>0</v>
      </c>
      <c r="B3" s="28"/>
      <c r="C3" s="28"/>
      <c r="D3" s="28"/>
      <c r="E3" s="29"/>
    </row>
    <row r="4" spans="1:5" x14ac:dyDescent="0.25">
      <c r="A4" s="5" t="s">
        <v>1</v>
      </c>
      <c r="B4" s="5" t="s">
        <v>2</v>
      </c>
      <c r="C4" s="5" t="s">
        <v>3</v>
      </c>
      <c r="D4" s="14" t="s">
        <v>4</v>
      </c>
      <c r="E4" s="7" t="s">
        <v>5</v>
      </c>
    </row>
    <row r="5" spans="1:5" x14ac:dyDescent="0.25">
      <c r="A5" s="18" t="s">
        <v>13</v>
      </c>
      <c r="B5" s="1" t="s">
        <v>10</v>
      </c>
      <c r="C5" s="1" t="s">
        <v>11</v>
      </c>
      <c r="D5" s="15" t="s">
        <v>19</v>
      </c>
      <c r="E5" s="13">
        <v>-27822980</v>
      </c>
    </row>
    <row r="6" spans="1:5" x14ac:dyDescent="0.25">
      <c r="A6" s="22" t="s">
        <v>16</v>
      </c>
      <c r="B6" s="1" t="s">
        <v>12</v>
      </c>
      <c r="C6" s="1">
        <v>1</v>
      </c>
      <c r="D6" s="15" t="s">
        <v>20</v>
      </c>
      <c r="E6" s="13">
        <v>118124000</v>
      </c>
    </row>
    <row r="7" spans="1:5" x14ac:dyDescent="0.25">
      <c r="A7" s="24"/>
      <c r="B7" s="1" t="s">
        <v>12</v>
      </c>
      <c r="C7" s="1">
        <v>2</v>
      </c>
      <c r="D7" s="15" t="s">
        <v>21</v>
      </c>
      <c r="E7" s="13">
        <v>59062000</v>
      </c>
    </row>
    <row r="8" spans="1:5" x14ac:dyDescent="0.25">
      <c r="A8" s="19" t="s">
        <v>6</v>
      </c>
      <c r="B8" s="20"/>
      <c r="C8" s="20"/>
      <c r="D8" s="21"/>
      <c r="E8" s="8">
        <f>SUM(E5:E7)</f>
        <v>149363020</v>
      </c>
    </row>
    <row r="9" spans="1:5" ht="15.75" thickBot="1" x14ac:dyDescent="0.3">
      <c r="A9" s="2"/>
      <c r="B9" s="3"/>
      <c r="C9" s="3"/>
      <c r="D9" s="3"/>
      <c r="E9" s="4"/>
    </row>
    <row r="10" spans="1:5" ht="23.25" customHeight="1" thickBot="1" x14ac:dyDescent="0.3">
      <c r="A10" s="27" t="s">
        <v>7</v>
      </c>
      <c r="B10" s="28"/>
      <c r="C10" s="28"/>
      <c r="D10" s="28"/>
      <c r="E10" s="29"/>
    </row>
    <row r="11" spans="1:5" x14ac:dyDescent="0.25">
      <c r="A11" s="5" t="s">
        <v>1</v>
      </c>
      <c r="B11" s="5" t="s">
        <v>2</v>
      </c>
      <c r="C11" s="5" t="s">
        <v>3</v>
      </c>
      <c r="D11" s="12" t="s">
        <v>4</v>
      </c>
      <c r="E11" s="12" t="s">
        <v>5</v>
      </c>
    </row>
    <row r="12" spans="1:5" x14ac:dyDescent="0.25">
      <c r="A12" s="18" t="s">
        <v>13</v>
      </c>
      <c r="B12" s="1" t="s">
        <v>10</v>
      </c>
      <c r="C12" s="1" t="s">
        <v>11</v>
      </c>
      <c r="D12" s="15" t="s">
        <v>22</v>
      </c>
      <c r="E12" s="13">
        <v>1160121</v>
      </c>
    </row>
    <row r="13" spans="1:5" x14ac:dyDescent="0.25">
      <c r="A13" s="25" t="s">
        <v>16</v>
      </c>
      <c r="B13" s="1" t="s">
        <v>12</v>
      </c>
      <c r="C13" s="1">
        <v>1</v>
      </c>
      <c r="D13" s="15" t="s">
        <v>23</v>
      </c>
      <c r="E13" s="13">
        <f>30690000+28323000</f>
        <v>59013000</v>
      </c>
    </row>
    <row r="14" spans="1:5" x14ac:dyDescent="0.25">
      <c r="A14" s="25"/>
      <c r="B14" s="1" t="s">
        <v>12</v>
      </c>
      <c r="C14" s="1">
        <v>2</v>
      </c>
      <c r="D14" s="15" t="s">
        <v>24</v>
      </c>
      <c r="E14" s="13">
        <f>15345000+14161500</f>
        <v>29506500</v>
      </c>
    </row>
    <row r="15" spans="1:5" x14ac:dyDescent="0.25">
      <c r="A15" s="25"/>
      <c r="B15" s="1" t="s">
        <v>12</v>
      </c>
      <c r="C15" s="1">
        <v>3</v>
      </c>
      <c r="D15" s="15" t="s">
        <v>25</v>
      </c>
      <c r="E15" s="13">
        <f>12276000+11329200</f>
        <v>23605200</v>
      </c>
    </row>
    <row r="16" spans="1:5" x14ac:dyDescent="0.25">
      <c r="A16" s="19" t="s">
        <v>6</v>
      </c>
      <c r="B16" s="20"/>
      <c r="C16" s="20"/>
      <c r="D16" s="21"/>
      <c r="E16" s="8">
        <f>SUM(E12:E15)</f>
        <v>113284821</v>
      </c>
    </row>
    <row r="17" spans="1:5" ht="15.75" thickBot="1" x14ac:dyDescent="0.3">
      <c r="E17" s="9"/>
    </row>
    <row r="18" spans="1:5" ht="24" customHeight="1" thickBot="1" x14ac:dyDescent="0.3">
      <c r="A18" s="27" t="s">
        <v>8</v>
      </c>
      <c r="B18" s="28"/>
      <c r="C18" s="28"/>
      <c r="D18" s="28"/>
      <c r="E18" s="29"/>
    </row>
    <row r="19" spans="1:5" x14ac:dyDescent="0.25">
      <c r="A19" s="5" t="s">
        <v>1</v>
      </c>
      <c r="B19" s="5" t="s">
        <v>2</v>
      </c>
      <c r="C19" s="5" t="s">
        <v>3</v>
      </c>
      <c r="D19" s="12" t="s">
        <v>4</v>
      </c>
      <c r="E19" s="12" t="s">
        <v>5</v>
      </c>
    </row>
    <row r="20" spans="1:5" x14ac:dyDescent="0.25">
      <c r="A20" s="16" t="s">
        <v>18</v>
      </c>
      <c r="B20" s="1" t="s">
        <v>10</v>
      </c>
      <c r="C20" s="1" t="s">
        <v>11</v>
      </c>
      <c r="D20" s="15" t="s">
        <v>26</v>
      </c>
      <c r="E20" s="13">
        <v>-4659178.9000000004</v>
      </c>
    </row>
    <row r="21" spans="1:5" x14ac:dyDescent="0.25">
      <c r="A21" s="16" t="s">
        <v>14</v>
      </c>
      <c r="B21" s="1" t="s">
        <v>12</v>
      </c>
      <c r="C21" s="1">
        <v>3</v>
      </c>
      <c r="D21" s="15" t="s">
        <v>27</v>
      </c>
      <c r="E21" s="13">
        <v>3161600</v>
      </c>
    </row>
    <row r="22" spans="1:5" x14ac:dyDescent="0.25">
      <c r="A22" s="22" t="s">
        <v>16</v>
      </c>
      <c r="B22" s="1" t="s">
        <v>12</v>
      </c>
      <c r="C22" s="1">
        <v>1</v>
      </c>
      <c r="D22" s="15" t="s">
        <v>28</v>
      </c>
      <c r="E22" s="13">
        <f>3137000+3605000</f>
        <v>6742000</v>
      </c>
    </row>
    <row r="23" spans="1:5" x14ac:dyDescent="0.25">
      <c r="A23" s="23"/>
      <c r="B23" s="1" t="s">
        <v>12</v>
      </c>
      <c r="C23" s="1">
        <v>2</v>
      </c>
      <c r="D23" s="15" t="s">
        <v>29</v>
      </c>
      <c r="E23" s="13">
        <f>1568500+1802500</f>
        <v>3371000</v>
      </c>
    </row>
    <row r="24" spans="1:5" x14ac:dyDescent="0.25">
      <c r="A24" s="24"/>
      <c r="B24" s="1" t="s">
        <v>12</v>
      </c>
      <c r="C24" s="1">
        <v>3</v>
      </c>
      <c r="D24" s="15" t="s">
        <v>30</v>
      </c>
      <c r="E24" s="13">
        <v>2696800</v>
      </c>
    </row>
    <row r="25" spans="1:5" x14ac:dyDescent="0.25">
      <c r="A25" s="19" t="s">
        <v>6</v>
      </c>
      <c r="B25" s="20"/>
      <c r="C25" s="20"/>
      <c r="D25" s="21"/>
      <c r="E25" s="8">
        <f>SUM(E20:E24)</f>
        <v>11312221.1</v>
      </c>
    </row>
    <row r="26" spans="1:5" ht="15.75" thickBot="1" x14ac:dyDescent="0.3">
      <c r="E26" s="10"/>
    </row>
    <row r="27" spans="1:5" ht="20.25" customHeight="1" thickBot="1" x14ac:dyDescent="0.3">
      <c r="A27" s="27" t="s">
        <v>9</v>
      </c>
      <c r="B27" s="28"/>
      <c r="C27" s="28"/>
      <c r="D27" s="28"/>
      <c r="E27" s="29"/>
    </row>
    <row r="28" spans="1:5" x14ac:dyDescent="0.25">
      <c r="A28" s="5" t="s">
        <v>1</v>
      </c>
      <c r="B28" s="5" t="s">
        <v>2</v>
      </c>
      <c r="C28" s="5" t="s">
        <v>3</v>
      </c>
      <c r="D28" s="12" t="s">
        <v>4</v>
      </c>
      <c r="E28" s="12" t="s">
        <v>5</v>
      </c>
    </row>
    <row r="29" spans="1:5" x14ac:dyDescent="0.25">
      <c r="A29" s="18" t="s">
        <v>13</v>
      </c>
      <c r="B29" s="1" t="s">
        <v>10</v>
      </c>
      <c r="C29" s="1" t="s">
        <v>11</v>
      </c>
      <c r="D29" s="15" t="s">
        <v>31</v>
      </c>
      <c r="E29" s="13">
        <v>13700</v>
      </c>
    </row>
    <row r="30" spans="1:5" x14ac:dyDescent="0.25">
      <c r="A30" s="25" t="s">
        <v>14</v>
      </c>
      <c r="B30" s="1" t="s">
        <v>12</v>
      </c>
      <c r="C30" s="1">
        <v>2</v>
      </c>
      <c r="D30" s="15" t="s">
        <v>32</v>
      </c>
      <c r="E30" s="13">
        <v>70000</v>
      </c>
    </row>
    <row r="31" spans="1:5" x14ac:dyDescent="0.25">
      <c r="A31" s="25"/>
      <c r="B31" s="1" t="s">
        <v>12</v>
      </c>
      <c r="C31" s="1">
        <v>3</v>
      </c>
      <c r="D31" s="15" t="s">
        <v>33</v>
      </c>
      <c r="E31" s="13">
        <v>55200</v>
      </c>
    </row>
    <row r="32" spans="1:5" x14ac:dyDescent="0.25">
      <c r="A32" s="17" t="s">
        <v>16</v>
      </c>
      <c r="B32" s="1" t="s">
        <v>12</v>
      </c>
      <c r="C32" s="1">
        <v>1</v>
      </c>
      <c r="D32" s="15" t="s">
        <v>34</v>
      </c>
      <c r="E32" s="13">
        <v>138000</v>
      </c>
    </row>
    <row r="33" spans="1:5" x14ac:dyDescent="0.25">
      <c r="A33" s="19" t="s">
        <v>6</v>
      </c>
      <c r="B33" s="20"/>
      <c r="C33" s="20"/>
      <c r="D33" s="21"/>
      <c r="E33" s="8">
        <f>SUM(E29:E32)</f>
        <v>276900</v>
      </c>
    </row>
    <row r="35" spans="1:5" x14ac:dyDescent="0.25">
      <c r="A35" s="6" t="s">
        <v>17</v>
      </c>
      <c r="E35" s="11">
        <f>+E8+E16+E25+E33</f>
        <v>274236962.10000002</v>
      </c>
    </row>
  </sheetData>
  <mergeCells count="13">
    <mergeCell ref="A33:D33"/>
    <mergeCell ref="A8:D8"/>
    <mergeCell ref="A22:A24"/>
    <mergeCell ref="A30:A31"/>
    <mergeCell ref="A1:E1"/>
    <mergeCell ref="A3:E3"/>
    <mergeCell ref="A10:E10"/>
    <mergeCell ref="A18:E18"/>
    <mergeCell ref="A27:E27"/>
    <mergeCell ref="A16:D16"/>
    <mergeCell ref="A25:D25"/>
    <mergeCell ref="A6:A7"/>
    <mergeCell ref="A13:A15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2024-01-24T18:50:45Z</cp:lastPrinted>
  <dcterms:created xsi:type="dcterms:W3CDTF">2020-08-26T20:58:45Z</dcterms:created>
  <dcterms:modified xsi:type="dcterms:W3CDTF">2024-03-27T16:39:41Z</dcterms:modified>
</cp:coreProperties>
</file>