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4\Publicaciones Web\09 - Septiembre - 24\Compensación por Linea\"/>
    </mc:Choice>
  </mc:AlternateContent>
  <xr:revisionPtr revIDLastSave="0" documentId="8_{35E095EA-F3FB-477D-BB99-0E230DF88F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eptiembre" sheetId="5" r:id="rId1"/>
  </sheets>
  <definedNames>
    <definedName name="_xlnm._FilterDatabase" localSheetId="0" hidden="1">Septiembre!$A$7:$S$407</definedName>
    <definedName name="_xlnm.Print_Area" localSheetId="0">Septiembre!$A$1:$S$407</definedName>
    <definedName name="_xlnm.Print_Titles" localSheetId="0">Septiembre!$6:$7</definedName>
  </definedNames>
  <calcPr calcId="191029"/>
</workbook>
</file>

<file path=xl/calcChain.xml><?xml version="1.0" encoding="utf-8"?>
<calcChain xmlns="http://schemas.openxmlformats.org/spreadsheetml/2006/main">
  <c r="O407" i="5" l="1"/>
  <c r="K407" i="5"/>
  <c r="J407" i="5"/>
  <c r="Q407" i="5" l="1"/>
  <c r="S58" i="5" l="1"/>
  <c r="S213" i="5"/>
  <c r="S74" i="5"/>
  <c r="S160" i="5"/>
  <c r="S252" i="5"/>
  <c r="S112" i="5"/>
  <c r="S62" i="5"/>
  <c r="S212" i="5"/>
  <c r="S39" i="5"/>
  <c r="S103" i="5"/>
  <c r="S220" i="5"/>
  <c r="S72" i="5"/>
  <c r="S98" i="5"/>
  <c r="S38" i="5"/>
  <c r="S254" i="5"/>
  <c r="S208" i="5"/>
  <c r="S34" i="5"/>
  <c r="S102" i="5"/>
  <c r="S26" i="5"/>
  <c r="S168" i="5"/>
  <c r="S20" i="5"/>
  <c r="S84" i="5"/>
  <c r="S148" i="5"/>
  <c r="S190" i="5"/>
  <c r="S55" i="5"/>
  <c r="S119" i="5"/>
  <c r="S151" i="5"/>
  <c r="S183" i="5"/>
  <c r="S215" i="5"/>
  <c r="S247" i="5"/>
  <c r="S86" i="5"/>
  <c r="S21" i="5"/>
  <c r="S134" i="5"/>
  <c r="S221" i="5"/>
  <c r="S214" i="5"/>
  <c r="S64" i="5"/>
  <c r="S177" i="5"/>
  <c r="S56" i="5"/>
  <c r="S113" i="5"/>
  <c r="S226" i="5"/>
  <c r="S176" i="5"/>
  <c r="S89" i="5"/>
  <c r="S132" i="5"/>
  <c r="S27" i="5"/>
  <c r="S59" i="5"/>
  <c r="S91" i="5"/>
  <c r="S123" i="5"/>
  <c r="S155" i="5"/>
  <c r="S187" i="5"/>
  <c r="S219" i="5"/>
  <c r="S251" i="5"/>
  <c r="S16" i="5"/>
  <c r="S65" i="5"/>
  <c r="S92" i="5"/>
  <c r="S12" i="5"/>
  <c r="S69" i="5"/>
  <c r="S240" i="5"/>
  <c r="S9" i="5"/>
  <c r="S52" i="5"/>
  <c r="S137" i="5"/>
  <c r="S222" i="5"/>
  <c r="S31" i="5"/>
  <c r="S63" i="5"/>
  <c r="S95" i="5"/>
  <c r="S127" i="5"/>
  <c r="S159" i="5"/>
  <c r="S191" i="5"/>
  <c r="S223" i="5"/>
  <c r="S255" i="5"/>
  <c r="S44" i="5"/>
  <c r="S80" i="5"/>
  <c r="S85" i="5"/>
  <c r="S96" i="5"/>
  <c r="S76" i="5"/>
  <c r="S133" i="5"/>
  <c r="S100" i="5"/>
  <c r="S185" i="5"/>
  <c r="S35" i="5"/>
  <c r="S67" i="5"/>
  <c r="S99" i="5"/>
  <c r="S131" i="5"/>
  <c r="S163" i="5"/>
  <c r="S195" i="5"/>
  <c r="S227" i="5"/>
  <c r="S259" i="5"/>
  <c r="I407" i="5"/>
  <c r="R407" i="5"/>
  <c r="P407" i="5"/>
  <c r="S243" i="5" l="1"/>
  <c r="S211" i="5"/>
  <c r="S179" i="5"/>
  <c r="S147" i="5"/>
  <c r="S115" i="5"/>
  <c r="S83" i="5"/>
  <c r="S51" i="5"/>
  <c r="S19" i="5"/>
  <c r="S249" i="5"/>
  <c r="S164" i="5"/>
  <c r="S121" i="5"/>
  <c r="S36" i="5"/>
  <c r="S48" i="5"/>
  <c r="S32" i="5"/>
  <c r="S188" i="5"/>
  <c r="S124" i="5"/>
  <c r="S256" i="5"/>
  <c r="S28" i="5"/>
  <c r="S234" i="5"/>
  <c r="S250" i="5"/>
  <c r="S192" i="5"/>
  <c r="S144" i="5"/>
  <c r="S239" i="5"/>
  <c r="S207" i="5"/>
  <c r="S175" i="5"/>
  <c r="S143" i="5"/>
  <c r="S111" i="5"/>
  <c r="S79" i="5"/>
  <c r="S47" i="5"/>
  <c r="S15" i="5"/>
  <c r="S116" i="5"/>
  <c r="S73" i="5"/>
  <c r="S17" i="5"/>
  <c r="S128" i="5"/>
  <c r="S236" i="5"/>
  <c r="S235" i="5"/>
  <c r="S203" i="5"/>
  <c r="S171" i="5"/>
  <c r="S139" i="5"/>
  <c r="S107" i="5"/>
  <c r="S75" i="5"/>
  <c r="S43" i="5"/>
  <c r="S11" i="5"/>
  <c r="S68" i="5"/>
  <c r="S25" i="5"/>
  <c r="S204" i="5"/>
  <c r="G407" i="5"/>
  <c r="S228" i="5"/>
  <c r="S142" i="5"/>
  <c r="S57" i="5"/>
  <c r="S14" i="5"/>
  <c r="S246" i="5"/>
  <c r="S189" i="5"/>
  <c r="S18" i="5"/>
  <c r="S216" i="5"/>
  <c r="S152" i="5"/>
  <c r="S24" i="5"/>
  <c r="S198" i="5"/>
  <c r="S120" i="5"/>
  <c r="S29" i="5"/>
  <c r="S193" i="5"/>
  <c r="S77" i="5"/>
  <c r="S257" i="5"/>
  <c r="S180" i="5"/>
  <c r="S94" i="5"/>
  <c r="S182" i="5"/>
  <c r="S125" i="5"/>
  <c r="S209" i="5"/>
  <c r="S145" i="5"/>
  <c r="S88" i="5"/>
  <c r="S10" i="5"/>
  <c r="S184" i="5"/>
  <c r="S70" i="5"/>
  <c r="S242" i="5"/>
  <c r="S178" i="5"/>
  <c r="S49" i="5"/>
  <c r="S229" i="5"/>
  <c r="S260" i="5"/>
  <c r="S217" i="5"/>
  <c r="S174" i="5"/>
  <c r="S46" i="5"/>
  <c r="S232" i="5"/>
  <c r="S118" i="5"/>
  <c r="S61" i="5"/>
  <c r="S181" i="5"/>
  <c r="S258" i="5"/>
  <c r="S202" i="5"/>
  <c r="S138" i="5"/>
  <c r="S81" i="5"/>
  <c r="S170" i="5"/>
  <c r="S165" i="5"/>
  <c r="S50" i="5"/>
  <c r="S248" i="5"/>
  <c r="S200" i="5"/>
  <c r="H407" i="5"/>
  <c r="S82" i="5"/>
  <c r="S194" i="5"/>
  <c r="S186" i="5"/>
  <c r="S106" i="5"/>
  <c r="S169" i="5"/>
  <c r="S41" i="5"/>
  <c r="S225" i="5"/>
  <c r="S54" i="5"/>
  <c r="S130" i="5"/>
  <c r="S262" i="5"/>
  <c r="S233" i="5"/>
  <c r="S126" i="5"/>
  <c r="S253" i="5"/>
  <c r="S42" i="5"/>
  <c r="S150" i="5"/>
  <c r="S45" i="5"/>
  <c r="S101" i="5"/>
  <c r="S108" i="5"/>
  <c r="S231" i="5"/>
  <c r="S199" i="5"/>
  <c r="S167" i="5"/>
  <c r="S135" i="5"/>
  <c r="S87" i="5"/>
  <c r="S23" i="5"/>
  <c r="S156" i="5"/>
  <c r="S37" i="5"/>
  <c r="S172" i="5"/>
  <c r="S105" i="5"/>
  <c r="S140" i="5"/>
  <c r="S224" i="5"/>
  <c r="S93" i="5"/>
  <c r="S71" i="5"/>
  <c r="S197" i="5"/>
  <c r="S60" i="5"/>
  <c r="S149" i="5"/>
  <c r="S206" i="5"/>
  <c r="S78" i="5"/>
  <c r="S218" i="5"/>
  <c r="S161" i="5"/>
  <c r="S104" i="5"/>
  <c r="S245" i="5"/>
  <c r="S66" i="5"/>
  <c r="S141" i="5"/>
  <c r="S157" i="5"/>
  <c r="S136" i="5"/>
  <c r="S22" i="5"/>
  <c r="S244" i="5"/>
  <c r="S201" i="5"/>
  <c r="S158" i="5"/>
  <c r="S30" i="5"/>
  <c r="S210" i="5"/>
  <c r="S154" i="5"/>
  <c r="S97" i="5"/>
  <c r="S40" i="5"/>
  <c r="S237" i="5"/>
  <c r="S173" i="5"/>
  <c r="S117" i="5"/>
  <c r="S53" i="5"/>
  <c r="S241" i="5"/>
  <c r="S13" i="5"/>
  <c r="S205" i="5"/>
  <c r="S129" i="5"/>
  <c r="S122" i="5"/>
  <c r="S162" i="5"/>
  <c r="S114" i="5"/>
  <c r="S238" i="5"/>
  <c r="S196" i="5"/>
  <c r="S153" i="5"/>
  <c r="S110" i="5"/>
  <c r="S261" i="5"/>
  <c r="S146" i="5"/>
  <c r="S90" i="5"/>
  <c r="S33" i="5"/>
  <c r="S230" i="5"/>
  <c r="S166" i="5"/>
  <c r="S109" i="5"/>
  <c r="N407" i="5" l="1"/>
  <c r="L4" i="5" s="1"/>
  <c r="S8" i="5"/>
  <c r="S279" i="5"/>
  <c r="S285" i="5"/>
  <c r="S263" i="5"/>
  <c r="M407" i="5"/>
  <c r="S282" i="5"/>
  <c r="S274" i="5"/>
  <c r="S291" i="5"/>
  <c r="S289" i="5"/>
  <c r="S278" i="5"/>
  <c r="S264" i="5"/>
  <c r="S280" i="5"/>
  <c r="S277" i="5"/>
  <c r="S272" i="5"/>
  <c r="S286" i="5"/>
  <c r="S276" i="5"/>
  <c r="S269" i="5"/>
  <c r="S293" i="5"/>
  <c r="S267" i="5"/>
  <c r="S265" i="5"/>
  <c r="S284" i="5"/>
  <c r="S287" i="5"/>
  <c r="S281" i="5"/>
  <c r="S275" i="5"/>
  <c r="S290" i="5"/>
  <c r="S270" i="5"/>
  <c r="S283" i="5"/>
  <c r="S268" i="5"/>
  <c r="S273" i="5"/>
  <c r="S288" i="5"/>
  <c r="S271" i="5"/>
  <c r="S292" i="5"/>
  <c r="S266" i="5"/>
  <c r="S294" i="5"/>
  <c r="L407" i="5"/>
  <c r="L2" i="5" s="1"/>
  <c r="S389" i="5"/>
  <c r="S380" i="5"/>
  <c r="S333" i="5"/>
  <c r="S372" i="5"/>
  <c r="S394" i="5"/>
  <c r="S303" i="5"/>
  <c r="S319" i="5"/>
  <c r="S373" i="5"/>
  <c r="S365" i="5"/>
  <c r="S346" i="5"/>
  <c r="S398" i="5"/>
  <c r="S361" i="5"/>
  <c r="S330" i="5"/>
  <c r="S392" i="5"/>
  <c r="S382" i="5"/>
  <c r="S299" i="5"/>
  <c r="S328" i="5"/>
  <c r="S378" i="5"/>
  <c r="S316" i="5"/>
  <c r="S312" i="5"/>
  <c r="S381" i="5"/>
  <c r="S367" i="5"/>
  <c r="S358" i="5"/>
  <c r="S363" i="5"/>
  <c r="S324" i="5"/>
  <c r="S306" i="5"/>
  <c r="S327" i="5"/>
  <c r="S391" i="5"/>
  <c r="S357" i="5"/>
  <c r="S325" i="5"/>
  <c r="S344" i="5"/>
  <c r="S402" i="5"/>
  <c r="S326" i="5"/>
  <c r="S354" i="5"/>
  <c r="S320" i="5"/>
  <c r="S307" i="5"/>
  <c r="S360" i="5"/>
  <c r="S355" i="5"/>
  <c r="S309" i="5"/>
  <c r="S343" i="5"/>
  <c r="S377" i="5"/>
  <c r="S376" i="5"/>
  <c r="S395" i="5"/>
  <c r="S337" i="5"/>
  <c r="S332" i="5"/>
  <c r="S295" i="5"/>
  <c r="S352" i="5"/>
  <c r="S329" i="5"/>
  <c r="S405" i="5"/>
  <c r="S369" i="5"/>
  <c r="S356" i="5"/>
  <c r="S370" i="5"/>
  <c r="S304" i="5"/>
  <c r="S305" i="5"/>
  <c r="S396" i="5"/>
  <c r="S334" i="5"/>
  <c r="S348" i="5"/>
  <c r="S387" i="5"/>
  <c r="S336" i="5"/>
  <c r="S371" i="5"/>
  <c r="S362" i="5"/>
  <c r="S345" i="5"/>
  <c r="S401" i="5"/>
  <c r="S335" i="5"/>
  <c r="S342" i="5"/>
  <c r="S297" i="5"/>
  <c r="S353" i="5"/>
  <c r="S321" i="5"/>
  <c r="S339" i="5"/>
  <c r="S403" i="5"/>
  <c r="S399" i="5"/>
  <c r="S323" i="5"/>
  <c r="S400" i="5"/>
  <c r="S404" i="5"/>
  <c r="S338" i="5"/>
  <c r="S349" i="5"/>
  <c r="S311" i="5"/>
  <c r="S406" i="5"/>
  <c r="S374" i="5"/>
  <c r="S368" i="5"/>
  <c r="S351" i="5"/>
  <c r="S390" i="5"/>
  <c r="S301" i="5"/>
  <c r="S384" i="5"/>
  <c r="S383" i="5"/>
  <c r="S298" i="5"/>
  <c r="S397" i="5"/>
  <c r="S385" i="5"/>
  <c r="S322" i="5"/>
  <c r="S375" i="5"/>
  <c r="S308" i="5"/>
  <c r="S340" i="5"/>
  <c r="S341" i="5"/>
  <c r="S331" i="5"/>
  <c r="S386" i="5"/>
  <c r="S350" i="5"/>
  <c r="S300" i="5"/>
  <c r="S314" i="5"/>
  <c r="S302" i="5"/>
  <c r="S364" i="5"/>
  <c r="S313" i="5"/>
  <c r="S318" i="5"/>
  <c r="S359" i="5"/>
  <c r="S366" i="5"/>
  <c r="S379" i="5"/>
  <c r="S393" i="5"/>
  <c r="S317" i="5"/>
  <c r="S315" i="5"/>
  <c r="S310" i="5"/>
  <c r="S347" i="5"/>
  <c r="S388" i="5"/>
  <c r="S296" i="5"/>
  <c r="S407" i="5" l="1"/>
  <c r="L3" i="5"/>
  <c r="Y11" i="5" l="1"/>
</calcChain>
</file>

<file path=xl/sharedStrings.xml><?xml version="1.0" encoding="utf-8"?>
<sst xmlns="http://schemas.openxmlformats.org/spreadsheetml/2006/main" count="2415" uniqueCount="788">
  <si>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</si>
  <si>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</si>
  <si>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</si>
  <si>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</si>
  <si>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</si>
  <si>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</si>
  <si>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</si>
  <si>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</si>
  <si>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</si>
  <si>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</si>
  <si>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</si>
  <si>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</si>
  <si>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</si>
  <si>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</si>
  <si>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</si>
  <si>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</si>
  <si>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</si>
  <si>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</si>
  <si>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</si>
  <si>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</si>
  <si>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</si>
  <si>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</si>
  <si>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</si>
  <si>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</si>
  <si>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</si>
  <si>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</si>
  <si>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</si>
  <si>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</si>
  <si>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</si>
  <si>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</si>
  <si>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</si>
  <si>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</si>
  <si>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</si>
  <si>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</si>
  <si>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</si>
  <si>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</si>
  <si>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</si>
  <si>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</si>
  <si>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</si>
  <si>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</si>
  <si>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</si>
  <si>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</si>
  <si>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</si>
  <si>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</si>
  <si>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</si>
  <si>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</si>
  <si>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</si>
  <si>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</si>
  <si>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</si>
  <si>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</si>
  <si>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</si>
  <si>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</si>
  <si>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</si>
  <si>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</si>
  <si>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</si>
  <si>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</si>
  <si>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</si>
  <si>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</si>
  <si>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</si>
  <si>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</si>
  <si>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</si>
  <si>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</si>
  <si>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</si>
  <si>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</si>
  <si>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</si>
  <si>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</si>
  <si>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</si>
  <si>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</si>
  <si>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</si>
  <si>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</si>
  <si>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</si>
  <si>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</si>
  <si>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</si>
  <si>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</si>
  <si>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</si>
  <si>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</si>
  <si>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</si>
  <si>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</si>
  <si>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</si>
  <si>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</si>
  <si>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</si>
  <si>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</si>
  <si>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</si>
  <si>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</si>
  <si>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</si>
  <si>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</si>
  <si>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</si>
  <si>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</si>
  <si>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</si>
  <si>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</si>
  <si>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</si>
  <si>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</si>
  <si>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</si>
  <si>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</si>
  <si>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</si>
  <si>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</si>
  <si>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</si>
  <si>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</si>
  <si>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</si>
  <si>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</si>
  <si>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</si>
  <si>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</si>
  <si>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</si>
  <si>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</si>
  <si>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</si>
  <si>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</si>
  <si>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</si>
  <si>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</si>
  <si>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</si>
  <si>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</si>
  <si>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</si>
  <si>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</si>
  <si>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</si>
  <si>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</si>
  <si>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</si>
  <si>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</si>
  <si>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</si>
  <si>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</si>
  <si>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</si>
  <si>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</si>
  <si>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</si>
  <si>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</si>
  <si>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</si>
  <si>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</si>
  <si>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</si>
  <si>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</si>
  <si>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</si>
  <si>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</si>
  <si>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</si>
  <si>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</si>
  <si>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</si>
  <si>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</si>
  <si>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</si>
  <si>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</si>
  <si>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</si>
  <si>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</si>
  <si>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</si>
  <si>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</si>
  <si>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</si>
  <si>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</si>
  <si>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</si>
  <si>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</si>
  <si>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</si>
  <si>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</si>
  <si>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</si>
  <si>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</si>
  <si>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</si>
  <si>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</si>
  <si>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</si>
  <si>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</si>
  <si>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</si>
  <si>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</si>
  <si>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</si>
  <si>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</si>
  <si>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</si>
  <si>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</si>
  <si>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</si>
  <si>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</si>
  <si>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</si>
  <si>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</si>
  <si>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</si>
  <si>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</si>
  <si>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</si>
  <si>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</si>
  <si>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</si>
  <si>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</si>
  <si>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</si>
  <si>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</si>
  <si>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</si>
  <si>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</si>
  <si>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</si>
  <si>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</si>
  <si>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</si>
  <si>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</si>
  <si>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</si>
  <si>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</si>
  <si>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</si>
  <si>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</si>
  <si>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</si>
  <si>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</si>
  <si>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</si>
  <si>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</si>
  <si>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</si>
  <si>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</si>
  <si>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</si>
  <si>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</si>
  <si>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</si>
  <si>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</si>
  <si>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</si>
  <si>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</si>
  <si>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</si>
  <si>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</si>
  <si>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</si>
  <si>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</si>
  <si>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</si>
  <si>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</si>
  <si>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</si>
  <si>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</si>
  <si>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</si>
  <si>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</si>
  <si>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</si>
  <si>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</si>
  <si>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</si>
  <si>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</si>
  <si>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</si>
  <si>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</si>
  <si>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</si>
  <si>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</si>
  <si>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</si>
  <si>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</si>
  <si>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</si>
  <si>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</si>
  <si>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</si>
  <si>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</si>
  <si>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</si>
  <si>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</si>
  <si>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</si>
  <si>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</si>
  <si>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</si>
  <si>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</si>
  <si>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</si>
  <si>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</si>
  <si>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</si>
  <si>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</si>
  <si>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</si>
  <si>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</si>
  <si>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</si>
  <si>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</si>
  <si>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</si>
  <si>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</si>
  <si>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</si>
  <si>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</si>
  <si>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</si>
  <si>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</si>
  <si>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</si>
  <si>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</si>
  <si>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</si>
  <si>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</si>
  <si>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</si>
  <si>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</si>
  <si>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</si>
  <si>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</si>
  <si>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</si>
  <si>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</si>
  <si>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</si>
  <si>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</si>
  <si>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</si>
  <si>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</si>
  <si>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</si>
  <si>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</si>
  <si>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</si>
  <si>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</si>
  <si>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</si>
  <si>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</si>
  <si>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</si>
  <si>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</si>
  <si>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</si>
  <si>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</si>
  <si>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</si>
  <si>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</si>
  <si>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</si>
  <si>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</si>
  <si>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</si>
  <si>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</si>
  <si>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</si>
  <si>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</si>
  <si>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</si>
  <si>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</si>
  <si>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</si>
  <si>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</si>
  <si>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</si>
  <si>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</si>
  <si>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</si>
  <si>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</si>
  <si>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</si>
  <si>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</si>
  <si>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</si>
  <si>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</si>
  <si>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</si>
  <si>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</si>
  <si>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</si>
  <si>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</si>
  <si>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</si>
  <si>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</si>
  <si>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</si>
  <si>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</si>
  <si>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</si>
  <si>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</si>
  <si>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</si>
  <si>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</si>
  <si>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</si>
  <si>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</si>
  <si>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</si>
  <si>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</si>
  <si>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</si>
  <si>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</si>
  <si>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</si>
  <si>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</si>
  <si>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</si>
  <si>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</si>
  <si>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</si>
  <si>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</si>
  <si>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</si>
  <si>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</si>
  <si>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</si>
  <si>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</si>
  <si>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</si>
  <si>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</si>
  <si>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</si>
  <si>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</si>
  <si>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</si>
  <si>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</si>
  <si>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</si>
  <si>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</si>
  <si>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</si>
  <si>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</si>
  <si>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</si>
  <si>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</si>
  <si>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</si>
  <si>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</si>
  <si>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</si>
  <si>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</si>
  <si>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</si>
  <si>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</si>
  <si>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</si>
  <si>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</si>
  <si>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</si>
  <si>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</si>
  <si>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</si>
  <si>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</si>
  <si>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</si>
  <si>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</si>
  <si>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</si>
  <si>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</si>
  <si>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</si>
  <si>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</si>
  <si>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</si>
  <si>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</si>
  <si>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</si>
  <si>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</si>
  <si>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</si>
  <si>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</si>
  <si>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</si>
  <si>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</si>
  <si>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</si>
  <si>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</si>
  <si>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</si>
  <si>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</si>
  <si>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</si>
  <si>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</si>
  <si>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</si>
  <si>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</si>
  <si>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</si>
  <si>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</si>
  <si>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</si>
  <si>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</si>
  <si>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</si>
  <si>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</si>
  <si>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</si>
  <si>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</si>
  <si>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</si>
  <si>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</si>
  <si>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</si>
  <si>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</si>
  <si>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</si>
  <si>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</si>
  <si>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</si>
  <si>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</si>
  <si>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</si>
  <si>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</si>
  <si>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</si>
  <si>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</si>
  <si>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</si>
  <si>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</si>
  <si>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</si>
  <si>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</si>
  <si>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</si>
  <si>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</si>
  <si>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</si>
  <si>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</si>
  <si>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</si>
  <si>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</si>
  <si>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</si>
  <si>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</si>
  <si>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</si>
  <si>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</si>
  <si>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</si>
  <si>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</si>
  <si>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</si>
  <si>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</si>
  <si>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</si>
  <si>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</si>
  <si>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</si>
  <si>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</si>
  <si>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</si>
  <si>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</si>
  <si>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</si>
  <si>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</si>
  <si>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</si>
  <si>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</si>
  <si>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</si>
  <si>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</si>
  <si>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</si>
  <si>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</si>
  <si>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</si>
  <si>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</si>
  <si>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</si>
  <si>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</si>
  <si>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</si>
  <si>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</si>
  <si>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</si>
  <si>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</si>
  <si>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</si>
  <si>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</si>
  <si>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</si>
  <si>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</si>
  <si>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</si>
  <si>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</si>
  <si>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</si>
  <si>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</si>
  <si>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</si>
  <si>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</si>
  <si>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</si>
  <si>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</si>
  <si>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</si>
  <si>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</si>
  <si>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</si>
  <si>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</si>
  <si>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</si>
  <si>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</si>
  <si>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</si>
  <si>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</si>
  <si>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</si>
  <si>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</si>
  <si>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</si>
  <si>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</si>
  <si>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</si>
  <si>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</si>
  <si>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</si>
  <si>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</si>
  <si>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</si>
  <si>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</si>
  <si>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</si>
  <si>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</si>
  <si>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</si>
  <si>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</si>
  <si>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</si>
  <si>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</si>
  <si>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</si>
  <si>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</si>
  <si>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</si>
  <si>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</si>
  <si>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</si>
  <si>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</si>
  <si>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</si>
  <si>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</si>
  <si>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</si>
  <si>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</si>
  <si>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</si>
  <si>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</si>
  <si>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</si>
  <si>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</si>
  <si>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</si>
  <si>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</si>
  <si>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</si>
  <si>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</si>
  <si>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</si>
  <si>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</si>
  <si>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</si>
  <si>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</si>
  <si>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</si>
  <si>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</si>
  <si>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</si>
  <si>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</si>
  <si>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</si>
  <si>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</si>
  <si>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</si>
  <si>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</si>
  <si>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</si>
  <si>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</si>
  <si>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</si>
  <si>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</si>
  <si>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</si>
  <si>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</si>
  <si>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</si>
  <si>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</si>
  <si>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</si>
  <si>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</si>
  <si>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</si>
  <si>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</si>
  <si>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</si>
  <si>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</si>
  <si>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</si>
  <si>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</si>
  <si>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</si>
  <si>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</si>
  <si>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</si>
  <si>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</si>
  <si>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</si>
  <si>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</si>
  <si>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</si>
  <si>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</si>
  <si>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</si>
  <si>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</si>
  <si>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</si>
  <si>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</si>
  <si>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</si>
  <si>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</si>
  <si>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</si>
  <si>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</si>
  <si>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</si>
  <si>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</si>
  <si>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</si>
  <si>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</si>
  <si>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</si>
  <si>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</si>
  <si>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</si>
  <si>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</si>
  <si>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</si>
  <si>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</si>
  <si>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</si>
  <si>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</si>
  <si>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</si>
  <si>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</si>
  <si>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</si>
  <si>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</si>
  <si>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</si>
  <si>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</si>
  <si>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</si>
  <si>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</si>
  <si>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</si>
  <si>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</si>
  <si>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</si>
  <si>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</si>
  <si>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</si>
  <si>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</si>
  <si>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</si>
  <si>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</si>
  <si>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</si>
  <si>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</si>
  <si>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</si>
  <si>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</si>
  <si>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</si>
  <si>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</si>
  <si>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</si>
  <si>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</si>
  <si>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</si>
  <si>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</si>
  <si>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</si>
  <si>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</si>
  <si>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</si>
  <si>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</si>
  <si>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</si>
  <si>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</si>
  <si>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</si>
  <si>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</si>
  <si>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</si>
  <si>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</si>
  <si>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</si>
  <si>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</si>
  <si>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</si>
  <si>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</si>
  <si>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</si>
  <si>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</si>
  <si>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</si>
  <si>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</si>
  <si>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</si>
  <si>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</si>
  <si>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</si>
  <si>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</si>
  <si>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</si>
  <si>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</si>
  <si>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</si>
  <si>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</si>
  <si>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</si>
  <si>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</si>
  <si>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</si>
  <si>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</si>
  <si>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</si>
  <si>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</si>
  <si>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</si>
  <si>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</si>
  <si>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</si>
  <si>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</si>
  <si>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</si>
  <si>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</si>
  <si>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</si>
  <si>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</si>
  <si>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</si>
  <si>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</si>
  <si>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</si>
  <si>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</si>
  <si>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</si>
  <si>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</si>
  <si>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</si>
  <si>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</si>
  <si>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</si>
  <si>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</si>
  <si>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</si>
  <si>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</si>
  <si>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</si>
  <si>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</si>
  <si>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</si>
  <si>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</si>
  <si>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</si>
  <si>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</si>
  <si>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</si>
  <si>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</si>
  <si>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</si>
  <si>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</si>
  <si>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</si>
  <si>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</si>
  <si>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</si>
  <si>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</si>
  <si>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</si>
  <si>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</si>
  <si>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</si>
  <si>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</si>
  <si>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</si>
  <si>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</si>
  <si>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</si>
  <si>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</si>
  <si>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</si>
  <si>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</si>
  <si>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</si>
  <si>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</si>
  <si>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</si>
  <si>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</si>
  <si>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</si>
  <si>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</si>
  <si>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</si>
  <si>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</si>
  <si>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</si>
  <si>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</si>
  <si>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</si>
  <si>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</si>
  <si>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</si>
  <si>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</si>
  <si>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</si>
  <si>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</si>
  <si>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</si>
  <si>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</si>
  <si>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</si>
  <si>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</si>
  <si>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</si>
  <si>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</si>
  <si>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</si>
  <si>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</si>
  <si>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</si>
  <si>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</si>
  <si>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</si>
  <si>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</si>
  <si>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</si>
  <si>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</si>
  <si>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</si>
  <si>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</si>
  <si>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</si>
  <si>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</si>
  <si>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</si>
  <si>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</si>
  <si>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</si>
  <si>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</si>
  <si>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</si>
  <si>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</si>
  <si>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</si>
  <si>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</si>
  <si>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</si>
  <si>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</si>
  <si>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</si>
  <si>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</si>
  <si>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</si>
  <si>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</si>
  <si>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</si>
  <si>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</si>
  <si>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</si>
  <si>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</si>
  <si>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</si>
  <si>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</si>
  <si>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</si>
  <si>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</si>
  <si>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</si>
  <si>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</si>
  <si>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</si>
  <si>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</si>
  <si>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</si>
  <si>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</si>
  <si>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</si>
  <si>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</si>
  <si>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</si>
  <si>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</si>
  <si>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</si>
  <si>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</si>
  <si>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</si>
  <si>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</si>
  <si>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</si>
  <si>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</si>
  <si>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</si>
  <si>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</si>
  <si>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</si>
  <si>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</si>
  <si>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</si>
  <si>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</si>
  <si>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</si>
  <si>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</si>
  <si>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</si>
  <si>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</si>
  <si>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</si>
  <si>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</si>
  <si>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</si>
  <si>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</si>
  <si>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</si>
  <si>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</si>
  <si>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</si>
  <si>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</si>
  <si>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</si>
  <si>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</si>
  <si>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</si>
  <si>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</si>
  <si>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</si>
  <si>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</si>
  <si>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</si>
  <si>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</si>
  <si>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</si>
  <si>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</si>
  <si>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</si>
  <si>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</si>
  <si>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</si>
  <si>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</si>
  <si>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</si>
  <si>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</si>
  <si>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</si>
  <si>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</si>
  <si>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</si>
  <si>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(CABA)</t>
  </si>
  <si>
    <t>Grupo Tarifario</t>
  </si>
  <si>
    <t>Demanda (CABA)</t>
  </si>
  <si>
    <t>Demanda      (Pcia de BA)</t>
  </si>
  <si>
    <t>PELP               (Pcia de BA)</t>
  </si>
  <si>
    <t>Oferta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</si>
  <si>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</si>
  <si>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</si>
  <si>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</si>
  <si>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</si>
  <si>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</si>
  <si>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</si>
  <si>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</si>
  <si>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</si>
  <si>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</si>
  <si>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</si>
  <si>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</si>
  <si>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</si>
  <si>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</si>
  <si>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</si>
  <si>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</si>
  <si>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</si>
  <si>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</si>
  <si>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</si>
  <si>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</si>
  <si>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</si>
  <si>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</si>
  <si>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</si>
  <si>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</si>
  <si>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</si>
  <si>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</si>
  <si>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</si>
  <si>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</si>
  <si>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</si>
  <si>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</si>
  <si>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</si>
  <si>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</si>
  <si>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</si>
  <si>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</si>
  <si>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</si>
  <si>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</si>
  <si>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</si>
  <si>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</si>
  <si>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</si>
  <si>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</si>
  <si>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</si>
  <si>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</si>
  <si>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</si>
  <si>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</si>
  <si>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</si>
  <si>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</si>
  <si>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</si>
  <si>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</si>
  <si>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Septiembre  de 2024</t>
  </si>
  <si>
    <t>Pagos compensaciones AMBA por línea del mes de Septiembre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</si>
</sst>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2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7" borderId="6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1" fillId="0" borderId="0" xfId="1" applyFont="1"/>
    <xf numFmtId="43" fontId="1" fillId="0" borderId="0" xfId="0" applyNumberFormat="1" applyFon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414"/>
  <sheetViews>
    <sheetView tabSelected="1" zoomScale="96" zoomScaleNormal="96" workbookViewId="0">
      <pane xSplit="5" ySplit="7" topLeftCell="F8" activePane="bottomRight" state="frozen"/>
      <selection pane="topRight" activeCell="F1" sqref="F1"/>
      <selection pane="bottomLeft" activeCell="A3" sqref="A3"/>
      <selection pane="bottomRight" activeCell="C3" sqref="C3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4" bestFit="1" customWidth="1"/>
    <col min="6" max="6" width="10.7109375" style="2" customWidth="1"/>
    <col min="7" max="8" width="17.7109375" customWidth="1"/>
    <col min="9" max="9" width="18.28515625" bestFit="1" customWidth="1"/>
    <col min="10" max="13" width="17.7109375" customWidth="1"/>
    <col min="14" max="14" width="19.28515625" bestFit="1" customWidth="1"/>
    <col min="15" max="18" width="17.7109375" customWidth="1"/>
    <col min="19" max="19" width="19" bestFit="1" customWidth="1"/>
    <col min="20" max="20" width="18" bestFit="1" customWidth="1"/>
    <col min="22" max="22" width="17" bestFit="1" customWidth="1"/>
    <col min="23" max="23" width="17.5703125" bestFit="1" customWidth="1"/>
    <col min="24" max="24" width="18" bestFit="1" customWidth="1"/>
    <col min="25" max="25" width="18.28515625" bestFit="1" customWidth="1"/>
  </cols>
  <sheetData>
    <row r="1" spans="1:25" ht="18.75" x14ac:dyDescent="0.3">
      <c r="G1" s="39" t="s">
        <v>741</v>
      </c>
      <c r="H1" s="39"/>
      <c r="I1" s="39"/>
      <c r="J1" s="39"/>
      <c r="K1" s="39"/>
      <c r="L1" s="39"/>
      <c r="M1" s="39"/>
    </row>
    <row r="2" spans="1:25" ht="18.75" x14ac:dyDescent="0.3">
      <c r="A2" s="2"/>
      <c r="G2" s="30" t="s">
        <v>780</v>
      </c>
      <c r="H2" s="31"/>
      <c r="I2" s="31"/>
      <c r="J2" s="31"/>
      <c r="K2" s="32"/>
      <c r="L2" s="40">
        <f>+G407+J407+K407+L407+P407</f>
        <v>78036635344.99324</v>
      </c>
      <c r="M2" s="41"/>
    </row>
    <row r="3" spans="1:25" ht="18.75" x14ac:dyDescent="0.3">
      <c r="A3" s="2"/>
      <c r="G3" s="33" t="s">
        <v>742</v>
      </c>
      <c r="H3" s="34"/>
      <c r="I3" s="34"/>
      <c r="J3" s="34"/>
      <c r="K3" s="35"/>
      <c r="L3" s="40">
        <f>+H407+M407+Q407</f>
        <v>12916115785.000004</v>
      </c>
      <c r="M3" s="41"/>
      <c r="N3" s="28"/>
      <c r="O3" s="19"/>
    </row>
    <row r="4" spans="1:25" ht="18.75" x14ac:dyDescent="0.3">
      <c r="A4" s="2"/>
      <c r="B4" s="2"/>
      <c r="C4" s="2"/>
      <c r="G4" s="36" t="s">
        <v>743</v>
      </c>
      <c r="H4" s="37"/>
      <c r="I4" s="37"/>
      <c r="J4" s="37"/>
      <c r="K4" s="38"/>
      <c r="L4" s="40">
        <f>+I407+N407+O407+R407</f>
        <v>55392507126.720856</v>
      </c>
      <c r="M4" s="41"/>
    </row>
    <row r="6" spans="1:25" x14ac:dyDescent="0.25">
      <c r="A6" s="3" t="s">
        <v>787</v>
      </c>
      <c r="S6" s="9" t="s">
        <v>786</v>
      </c>
    </row>
    <row r="7" spans="1:25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734</v>
      </c>
      <c r="G7" s="10" t="s">
        <v>785</v>
      </c>
      <c r="H7" s="18" t="s">
        <v>733</v>
      </c>
      <c r="I7" s="12" t="s">
        <v>738</v>
      </c>
      <c r="J7" s="10" t="s">
        <v>782</v>
      </c>
      <c r="K7" s="10" t="s">
        <v>781</v>
      </c>
      <c r="L7" s="10" t="s">
        <v>783</v>
      </c>
      <c r="M7" s="11" t="s">
        <v>735</v>
      </c>
      <c r="N7" s="12" t="s">
        <v>736</v>
      </c>
      <c r="O7" s="12" t="s">
        <v>737</v>
      </c>
      <c r="P7" s="10" t="s">
        <v>784</v>
      </c>
      <c r="Q7" s="11" t="s">
        <v>739</v>
      </c>
      <c r="R7" s="12" t="s">
        <v>740</v>
      </c>
      <c r="S7" s="8" t="s">
        <v>725</v>
      </c>
      <c r="T7"/>
      <c r="U7"/>
      <c r="V7"/>
      <c r="W7"/>
      <c r="X7"/>
      <c r="Y7"/>
    </row>
    <row r="8" spans="1:25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744</v>
      </c>
      <c r="G8" s="16">
        <v>0</v>
      </c>
      <c r="H8" s="5">
        <v>0</v>
      </c>
      <c r="I8" s="17">
        <v>91025232.128631577</v>
      </c>
      <c r="J8" s="5">
        <v>35578618.461538002</v>
      </c>
      <c r="K8" s="5">
        <v>0</v>
      </c>
      <c r="L8" s="5">
        <v>0</v>
      </c>
      <c r="M8" s="5">
        <v>0</v>
      </c>
      <c r="N8" s="6">
        <v>79651407.156698644</v>
      </c>
      <c r="O8" s="6">
        <v>0</v>
      </c>
      <c r="P8" s="6">
        <v>0</v>
      </c>
      <c r="Q8" s="6">
        <v>0</v>
      </c>
      <c r="R8" s="6">
        <v>903348</v>
      </c>
      <c r="S8" s="7">
        <f>+SUM(G8:R8)</f>
        <v>207158605.74686822</v>
      </c>
    </row>
    <row r="9" spans="1:25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744</v>
      </c>
      <c r="G9" s="16">
        <v>0</v>
      </c>
      <c r="H9" s="5">
        <v>0</v>
      </c>
      <c r="I9" s="17">
        <v>134997179.61164364</v>
      </c>
      <c r="J9" s="5">
        <v>28252258.7330321</v>
      </c>
      <c r="K9" s="5">
        <v>0</v>
      </c>
      <c r="L9" s="5">
        <v>0</v>
      </c>
      <c r="M9" s="5">
        <v>0</v>
      </c>
      <c r="N9" s="6">
        <v>57243303.901628681</v>
      </c>
      <c r="O9" s="6">
        <v>0</v>
      </c>
      <c r="P9" s="6">
        <v>0</v>
      </c>
      <c r="Q9" s="6">
        <v>0</v>
      </c>
      <c r="R9" s="6">
        <v>1582420.0259368627</v>
      </c>
      <c r="S9" s="7">
        <f t="shared" ref="S9:S72" si="0">+SUM(G9:R9)</f>
        <v>222075162.27224129</v>
      </c>
    </row>
    <row r="10" spans="1:25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744</v>
      </c>
      <c r="G10" s="16">
        <v>0</v>
      </c>
      <c r="H10" s="5">
        <v>0</v>
      </c>
      <c r="I10" s="17">
        <v>142067807.92089981</v>
      </c>
      <c r="J10" s="5">
        <v>57061035.212669</v>
      </c>
      <c r="K10" s="5">
        <v>0</v>
      </c>
      <c r="L10" s="5">
        <v>0</v>
      </c>
      <c r="M10" s="5">
        <v>0</v>
      </c>
      <c r="N10" s="6">
        <v>125667782.98418511</v>
      </c>
      <c r="O10" s="6">
        <v>0</v>
      </c>
      <c r="P10" s="6">
        <v>0</v>
      </c>
      <c r="Q10" s="6">
        <v>0</v>
      </c>
      <c r="R10" s="6">
        <v>1665301.0451160073</v>
      </c>
      <c r="S10" s="7">
        <f t="shared" si="0"/>
        <v>326461927.16286993</v>
      </c>
    </row>
    <row r="11" spans="1:25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744</v>
      </c>
      <c r="G11" s="16">
        <v>0</v>
      </c>
      <c r="H11" s="5">
        <v>0</v>
      </c>
      <c r="I11" s="17">
        <v>11173496.74522865</v>
      </c>
      <c r="J11" s="5">
        <v>3086795.7556560901</v>
      </c>
      <c r="K11" s="5">
        <v>0</v>
      </c>
      <c r="L11" s="5">
        <v>0</v>
      </c>
      <c r="M11" s="5">
        <v>0</v>
      </c>
      <c r="N11" s="6">
        <v>7845828.096479645</v>
      </c>
      <c r="O11" s="6">
        <v>0</v>
      </c>
      <c r="P11" s="6">
        <v>0</v>
      </c>
      <c r="Q11" s="6">
        <v>0</v>
      </c>
      <c r="R11" s="6">
        <v>130974.32894712976</v>
      </c>
      <c r="S11" s="7">
        <f t="shared" si="0"/>
        <v>22237094.926311515</v>
      </c>
      <c r="Y11" s="20" t="e">
        <f>+#REF!+#REF!+I407</f>
        <v>#REF!</v>
      </c>
    </row>
    <row r="12" spans="1:25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744</v>
      </c>
      <c r="G12" s="16">
        <v>0</v>
      </c>
      <c r="H12" s="5">
        <v>0</v>
      </c>
      <c r="I12" s="17">
        <v>191531105.42821541</v>
      </c>
      <c r="J12" s="5">
        <v>92800673.665159002</v>
      </c>
      <c r="K12" s="5">
        <v>0</v>
      </c>
      <c r="L12" s="5">
        <v>0</v>
      </c>
      <c r="M12" s="5">
        <v>0</v>
      </c>
      <c r="N12" s="6">
        <v>199200666.88941002</v>
      </c>
      <c r="O12" s="6">
        <v>0</v>
      </c>
      <c r="P12" s="6">
        <v>0</v>
      </c>
      <c r="Q12" s="6">
        <v>0</v>
      </c>
      <c r="R12" s="6">
        <v>2484000</v>
      </c>
      <c r="S12" s="7">
        <f t="shared" si="0"/>
        <v>486016445.98278445</v>
      </c>
    </row>
    <row r="13" spans="1:25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744</v>
      </c>
      <c r="G13" s="16">
        <v>0</v>
      </c>
      <c r="H13" s="5">
        <v>0</v>
      </c>
      <c r="I13" s="17">
        <v>213029183.62877783</v>
      </c>
      <c r="J13" s="5">
        <v>62719975.583710998</v>
      </c>
      <c r="K13" s="5">
        <v>0</v>
      </c>
      <c r="L13" s="5">
        <v>0</v>
      </c>
      <c r="M13" s="5">
        <v>0</v>
      </c>
      <c r="N13" s="6">
        <v>119917062.30420732</v>
      </c>
      <c r="O13" s="6">
        <v>0</v>
      </c>
      <c r="P13" s="6">
        <v>0</v>
      </c>
      <c r="Q13" s="6">
        <v>0</v>
      </c>
      <c r="R13" s="6">
        <v>2556364.3199999998</v>
      </c>
      <c r="S13" s="7">
        <f t="shared" si="0"/>
        <v>398222585.83669615</v>
      </c>
    </row>
    <row r="14" spans="1:25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744</v>
      </c>
      <c r="G14" s="16">
        <v>0</v>
      </c>
      <c r="H14" s="5">
        <v>0</v>
      </c>
      <c r="I14" s="17">
        <v>36734185.469606377</v>
      </c>
      <c r="J14" s="5">
        <v>7745992.0000000997</v>
      </c>
      <c r="K14" s="5">
        <v>0</v>
      </c>
      <c r="L14" s="5">
        <v>0</v>
      </c>
      <c r="M14" s="5">
        <v>0</v>
      </c>
      <c r="N14" s="6">
        <v>39044090.008139953</v>
      </c>
      <c r="O14" s="6">
        <v>0</v>
      </c>
      <c r="P14" s="6">
        <v>0</v>
      </c>
      <c r="Q14" s="6">
        <v>0</v>
      </c>
      <c r="R14" s="6">
        <v>453398.58</v>
      </c>
      <c r="S14" s="7">
        <f t="shared" si="0"/>
        <v>83977666.057746425</v>
      </c>
    </row>
    <row r="15" spans="1:25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744</v>
      </c>
      <c r="G15" s="16">
        <v>0</v>
      </c>
      <c r="H15" s="5">
        <v>0</v>
      </c>
      <c r="I15" s="17">
        <v>157055166.33845112</v>
      </c>
      <c r="J15" s="5">
        <v>25132634.841628499</v>
      </c>
      <c r="K15" s="5">
        <v>0</v>
      </c>
      <c r="L15" s="5">
        <v>0</v>
      </c>
      <c r="M15" s="5">
        <v>0</v>
      </c>
      <c r="N15" s="6">
        <v>62799090.799028568</v>
      </c>
      <c r="O15" s="6">
        <v>0</v>
      </c>
      <c r="P15" s="6">
        <v>0</v>
      </c>
      <c r="Q15" s="6">
        <v>0</v>
      </c>
      <c r="R15" s="6">
        <v>1747569.96</v>
      </c>
      <c r="S15" s="7">
        <f t="shared" si="0"/>
        <v>246734461.93910819</v>
      </c>
    </row>
    <row r="16" spans="1:25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744</v>
      </c>
      <c r="G16" s="16">
        <v>0</v>
      </c>
      <c r="H16" s="5">
        <v>0</v>
      </c>
      <c r="I16" s="17">
        <v>158447678.99185523</v>
      </c>
      <c r="J16" s="5">
        <v>41519919.945701003</v>
      </c>
      <c r="K16" s="5">
        <v>0</v>
      </c>
      <c r="L16" s="5">
        <v>0</v>
      </c>
      <c r="M16" s="5">
        <v>0</v>
      </c>
      <c r="N16" s="6">
        <v>119256238.27060863</v>
      </c>
      <c r="O16" s="6">
        <v>0</v>
      </c>
      <c r="P16" s="6">
        <v>0</v>
      </c>
      <c r="Q16" s="6">
        <v>0</v>
      </c>
      <c r="R16" s="6">
        <v>1870018.5206581841</v>
      </c>
      <c r="S16" s="7">
        <f t="shared" si="0"/>
        <v>321093855.72882307</v>
      </c>
    </row>
    <row r="17" spans="1:19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744</v>
      </c>
      <c r="G17" s="16">
        <v>0</v>
      </c>
      <c r="H17" s="5">
        <v>0</v>
      </c>
      <c r="I17" s="17">
        <v>86361133.391971737</v>
      </c>
      <c r="J17" s="5">
        <v>22169439.031674299</v>
      </c>
      <c r="K17" s="5">
        <v>0</v>
      </c>
      <c r="L17" s="5">
        <v>0</v>
      </c>
      <c r="M17" s="5">
        <v>0</v>
      </c>
      <c r="N17" s="6">
        <v>51735433.035892934</v>
      </c>
      <c r="O17" s="6">
        <v>0</v>
      </c>
      <c r="P17" s="6">
        <v>0</v>
      </c>
      <c r="Q17" s="6">
        <v>0</v>
      </c>
      <c r="R17" s="6">
        <v>1019244.4593418157</v>
      </c>
      <c r="S17" s="7">
        <f t="shared" si="0"/>
        <v>161285249.91888079</v>
      </c>
    </row>
    <row r="18" spans="1:19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744</v>
      </c>
      <c r="G18" s="16">
        <v>0</v>
      </c>
      <c r="H18" s="5">
        <v>0</v>
      </c>
      <c r="I18" s="17">
        <v>12542057.145456076</v>
      </c>
      <c r="J18" s="5">
        <v>4364926.0542986002</v>
      </c>
      <c r="K18" s="5">
        <v>0</v>
      </c>
      <c r="L18" s="5">
        <v>0</v>
      </c>
      <c r="M18" s="5">
        <v>0</v>
      </c>
      <c r="N18" s="6">
        <v>9127972.1924580131</v>
      </c>
      <c r="O18" s="6">
        <v>0</v>
      </c>
      <c r="P18" s="6">
        <v>0</v>
      </c>
      <c r="Q18" s="6">
        <v>0</v>
      </c>
      <c r="R18" s="6">
        <v>156152.61071133829</v>
      </c>
      <c r="S18" s="7">
        <f t="shared" si="0"/>
        <v>26191108.002924029</v>
      </c>
    </row>
    <row r="19" spans="1:19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744</v>
      </c>
      <c r="G19" s="16">
        <v>0</v>
      </c>
      <c r="H19" s="5">
        <v>0</v>
      </c>
      <c r="I19" s="17">
        <v>5579907.6336740926</v>
      </c>
      <c r="J19" s="5">
        <v>2484205.9366515297</v>
      </c>
      <c r="K19" s="5">
        <v>0</v>
      </c>
      <c r="L19" s="5">
        <v>0</v>
      </c>
      <c r="M19" s="5">
        <v>0</v>
      </c>
      <c r="N19" s="6">
        <v>5322409.6766241081</v>
      </c>
      <c r="O19" s="6">
        <v>0</v>
      </c>
      <c r="P19" s="6">
        <v>0</v>
      </c>
      <c r="Q19" s="6">
        <v>0</v>
      </c>
      <c r="R19" s="6">
        <v>69471.629288661716</v>
      </c>
      <c r="S19" s="7">
        <f t="shared" si="0"/>
        <v>13455994.876238393</v>
      </c>
    </row>
    <row r="20" spans="1:19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744</v>
      </c>
      <c r="G20" s="16">
        <v>0</v>
      </c>
      <c r="H20" s="5">
        <v>0</v>
      </c>
      <c r="I20" s="17">
        <v>98279677.64844273</v>
      </c>
      <c r="J20" s="5">
        <v>21894922.144796599</v>
      </c>
      <c r="K20" s="5">
        <v>0</v>
      </c>
      <c r="L20" s="5">
        <v>0</v>
      </c>
      <c r="M20" s="5">
        <v>0</v>
      </c>
      <c r="N20" s="6">
        <v>46691983.041152865</v>
      </c>
      <c r="O20" s="6">
        <v>0</v>
      </c>
      <c r="P20" s="6">
        <v>0</v>
      </c>
      <c r="Q20" s="6">
        <v>0</v>
      </c>
      <c r="R20" s="6">
        <v>1084231.5277251953</v>
      </c>
      <c r="S20" s="7">
        <f t="shared" si="0"/>
        <v>167950814.36211738</v>
      </c>
    </row>
    <row r="21" spans="1:19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744</v>
      </c>
      <c r="G21" s="16">
        <v>0</v>
      </c>
      <c r="H21" s="5">
        <v>0</v>
      </c>
      <c r="I21" s="17">
        <v>17094888.624891728</v>
      </c>
      <c r="J21" s="5">
        <v>2730924.1900452198</v>
      </c>
      <c r="K21" s="5">
        <v>0</v>
      </c>
      <c r="L21" s="5">
        <v>0</v>
      </c>
      <c r="M21" s="5">
        <v>0</v>
      </c>
      <c r="N21" s="6">
        <v>10211875.552446257</v>
      </c>
      <c r="O21" s="6">
        <v>0</v>
      </c>
      <c r="P21" s="6">
        <v>0</v>
      </c>
      <c r="Q21" s="6">
        <v>0</v>
      </c>
      <c r="R21" s="6">
        <v>188592.57227480449</v>
      </c>
      <c r="S21" s="7">
        <f t="shared" si="0"/>
        <v>30226280.939658009</v>
      </c>
    </row>
    <row r="22" spans="1:19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744</v>
      </c>
      <c r="G22" s="16">
        <v>0</v>
      </c>
      <c r="H22" s="5">
        <v>0</v>
      </c>
      <c r="I22" s="17">
        <v>12092516.389003748</v>
      </c>
      <c r="J22" s="5">
        <v>2365691.63800907</v>
      </c>
      <c r="K22" s="5">
        <v>0</v>
      </c>
      <c r="L22" s="5">
        <v>0</v>
      </c>
      <c r="M22" s="5">
        <v>0</v>
      </c>
      <c r="N22" s="6">
        <v>7295811.7870184891</v>
      </c>
      <c r="O22" s="6">
        <v>0</v>
      </c>
      <c r="P22" s="6">
        <v>0</v>
      </c>
      <c r="Q22" s="6">
        <v>0</v>
      </c>
      <c r="R22" s="6">
        <v>163712.36013803238</v>
      </c>
      <c r="S22" s="7">
        <f t="shared" si="0"/>
        <v>21917732.174169339</v>
      </c>
    </row>
    <row r="23" spans="1:19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744</v>
      </c>
      <c r="G23" s="16">
        <v>0</v>
      </c>
      <c r="H23" s="5">
        <v>0</v>
      </c>
      <c r="I23" s="17">
        <v>10476336.991152443</v>
      </c>
      <c r="J23" s="5">
        <v>2518561.7013573903</v>
      </c>
      <c r="K23" s="5">
        <v>0</v>
      </c>
      <c r="L23" s="5">
        <v>0</v>
      </c>
      <c r="M23" s="5">
        <v>0</v>
      </c>
      <c r="N23" s="6">
        <v>6165159.0259197168</v>
      </c>
      <c r="O23" s="6">
        <v>0</v>
      </c>
      <c r="P23" s="6">
        <v>0</v>
      </c>
      <c r="Q23" s="6">
        <v>0</v>
      </c>
      <c r="R23" s="6">
        <v>141832.00578355716</v>
      </c>
      <c r="S23" s="7">
        <f t="shared" si="0"/>
        <v>19301889.724213108</v>
      </c>
    </row>
    <row r="24" spans="1:19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744</v>
      </c>
      <c r="G24" s="16">
        <v>0</v>
      </c>
      <c r="H24" s="5">
        <v>0</v>
      </c>
      <c r="I24" s="17">
        <v>13481373.998506745</v>
      </c>
      <c r="J24" s="5">
        <v>9061046.2443438992</v>
      </c>
      <c r="K24" s="5">
        <v>0</v>
      </c>
      <c r="L24" s="5">
        <v>0</v>
      </c>
      <c r="M24" s="5">
        <v>0</v>
      </c>
      <c r="N24" s="6">
        <v>23298962.04933314</v>
      </c>
      <c r="O24" s="6">
        <v>0</v>
      </c>
      <c r="P24" s="6">
        <v>0</v>
      </c>
      <c r="Q24" s="6">
        <v>0</v>
      </c>
      <c r="R24" s="6">
        <v>182515.15931010226</v>
      </c>
      <c r="S24" s="7">
        <f t="shared" si="0"/>
        <v>46023897.451493889</v>
      </c>
    </row>
    <row r="25" spans="1:19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744</v>
      </c>
      <c r="G25" s="16">
        <v>0</v>
      </c>
      <c r="H25" s="5">
        <v>0</v>
      </c>
      <c r="I25" s="17">
        <v>21764996.993768446</v>
      </c>
      <c r="J25" s="5">
        <v>10133365.520362101</v>
      </c>
      <c r="K25" s="5">
        <v>0</v>
      </c>
      <c r="L25" s="5">
        <v>0</v>
      </c>
      <c r="M25" s="5">
        <v>0</v>
      </c>
      <c r="N25" s="6">
        <v>15267969.141134828</v>
      </c>
      <c r="O25" s="6">
        <v>0</v>
      </c>
      <c r="P25" s="6">
        <v>0</v>
      </c>
      <c r="Q25" s="6">
        <v>0</v>
      </c>
      <c r="R25" s="6">
        <v>294661.50068543077</v>
      </c>
      <c r="S25" s="7">
        <f t="shared" si="0"/>
        <v>47460993.155950807</v>
      </c>
    </row>
    <row r="26" spans="1:19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744</v>
      </c>
      <c r="G26" s="16">
        <v>0</v>
      </c>
      <c r="H26" s="5">
        <v>0</v>
      </c>
      <c r="I26" s="17">
        <v>17366608.916675381</v>
      </c>
      <c r="J26" s="5">
        <v>4534561.8914027</v>
      </c>
      <c r="K26" s="5">
        <v>0</v>
      </c>
      <c r="L26" s="5">
        <v>0</v>
      </c>
      <c r="M26" s="5">
        <v>0</v>
      </c>
      <c r="N26" s="6">
        <v>13209563.414569259</v>
      </c>
      <c r="O26" s="6">
        <v>0</v>
      </c>
      <c r="P26" s="6">
        <v>0</v>
      </c>
      <c r="Q26" s="6">
        <v>0</v>
      </c>
      <c r="R26" s="6">
        <v>235114.7140828773</v>
      </c>
      <c r="S26" s="7">
        <f t="shared" si="0"/>
        <v>35345848.936730213</v>
      </c>
    </row>
    <row r="27" spans="1:19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744</v>
      </c>
      <c r="G27" s="16">
        <v>0</v>
      </c>
      <c r="H27" s="5">
        <v>0</v>
      </c>
      <c r="I27" s="17">
        <v>398124194.15294021</v>
      </c>
      <c r="J27" s="5">
        <v>137062045.70135701</v>
      </c>
      <c r="K27" s="5">
        <v>0</v>
      </c>
      <c r="L27" s="5">
        <v>0</v>
      </c>
      <c r="M27" s="5">
        <v>0</v>
      </c>
      <c r="N27" s="6">
        <v>299688672.25849384</v>
      </c>
      <c r="O27" s="6">
        <v>0</v>
      </c>
      <c r="P27" s="6">
        <v>0</v>
      </c>
      <c r="Q27" s="6">
        <v>0</v>
      </c>
      <c r="R27" s="6">
        <v>5473430.8200000003</v>
      </c>
      <c r="S27" s="7">
        <f t="shared" si="0"/>
        <v>840348342.93279111</v>
      </c>
    </row>
    <row r="28" spans="1:19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744</v>
      </c>
      <c r="G28" s="16">
        <v>0</v>
      </c>
      <c r="H28" s="5">
        <v>0</v>
      </c>
      <c r="I28" s="17">
        <v>18703892.585646659</v>
      </c>
      <c r="J28" s="5">
        <v>6789659.7375565004</v>
      </c>
      <c r="K28" s="5">
        <v>0</v>
      </c>
      <c r="L28" s="5">
        <v>0</v>
      </c>
      <c r="M28" s="5">
        <v>0</v>
      </c>
      <c r="N28" s="6">
        <v>12306325.940309571</v>
      </c>
      <c r="O28" s="6">
        <v>0</v>
      </c>
      <c r="P28" s="6">
        <v>0</v>
      </c>
      <c r="Q28" s="6">
        <v>0</v>
      </c>
      <c r="R28" s="6">
        <v>211503.22039764916</v>
      </c>
      <c r="S28" s="7">
        <f t="shared" si="0"/>
        <v>38011381.483910382</v>
      </c>
    </row>
    <row r="29" spans="1:19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744</v>
      </c>
      <c r="G29" s="16">
        <v>0</v>
      </c>
      <c r="H29" s="5">
        <v>0</v>
      </c>
      <c r="I29" s="17">
        <v>42777651.882831007</v>
      </c>
      <c r="J29" s="5">
        <v>13531004.8687783</v>
      </c>
      <c r="K29" s="5">
        <v>0</v>
      </c>
      <c r="L29" s="5">
        <v>0</v>
      </c>
      <c r="M29" s="5">
        <v>0</v>
      </c>
      <c r="N29" s="6">
        <v>21650098.447413418</v>
      </c>
      <c r="O29" s="6">
        <v>0</v>
      </c>
      <c r="P29" s="6">
        <v>0</v>
      </c>
      <c r="Q29" s="6">
        <v>0</v>
      </c>
      <c r="R29" s="6">
        <v>483728.7796023509</v>
      </c>
      <c r="S29" s="7">
        <f t="shared" si="0"/>
        <v>78442483.978625074</v>
      </c>
    </row>
    <row r="30" spans="1:19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744</v>
      </c>
      <c r="G30" s="16">
        <v>0</v>
      </c>
      <c r="H30" s="5">
        <v>0</v>
      </c>
      <c r="I30" s="17">
        <v>71213074.257725462</v>
      </c>
      <c r="J30" s="5">
        <v>27910512.199095696</v>
      </c>
      <c r="K30" s="5">
        <v>0</v>
      </c>
      <c r="L30" s="5">
        <v>0</v>
      </c>
      <c r="M30" s="5">
        <v>0</v>
      </c>
      <c r="N30" s="6">
        <v>47691286.432991877</v>
      </c>
      <c r="O30" s="6">
        <v>0</v>
      </c>
      <c r="P30" s="6">
        <v>0</v>
      </c>
      <c r="Q30" s="6">
        <v>0</v>
      </c>
      <c r="R30" s="6">
        <v>738000</v>
      </c>
      <c r="S30" s="7">
        <f t="shared" si="0"/>
        <v>147552872.88981304</v>
      </c>
    </row>
    <row r="31" spans="1:19" ht="30" x14ac:dyDescent="0.25">
      <c r="A31" s="4" t="s">
        <v>5</v>
      </c>
      <c r="B31" s="4" t="s">
        <v>68</v>
      </c>
      <c r="C31" s="4" t="s">
        <v>76</v>
      </c>
      <c r="D31" s="4" t="s">
        <v>765</v>
      </c>
      <c r="E31" s="13" t="s">
        <v>77</v>
      </c>
      <c r="F31" s="13" t="s">
        <v>744</v>
      </c>
      <c r="G31" s="16">
        <v>0</v>
      </c>
      <c r="H31" s="5">
        <v>0</v>
      </c>
      <c r="I31" s="17">
        <v>68750776.062367886</v>
      </c>
      <c r="J31" s="5">
        <v>10457172.7239819</v>
      </c>
      <c r="K31" s="5">
        <v>0</v>
      </c>
      <c r="L31" s="5">
        <v>0</v>
      </c>
      <c r="M31" s="5">
        <v>0</v>
      </c>
      <c r="N31" s="6">
        <v>19838736.431667313</v>
      </c>
      <c r="O31" s="6">
        <v>0</v>
      </c>
      <c r="P31" s="6">
        <v>0</v>
      </c>
      <c r="Q31" s="6">
        <v>0</v>
      </c>
      <c r="R31" s="6">
        <v>807758.03199701163</v>
      </c>
      <c r="S31" s="7">
        <f t="shared" si="0"/>
        <v>99854443.250014111</v>
      </c>
    </row>
    <row r="32" spans="1:19" ht="30" x14ac:dyDescent="0.25">
      <c r="A32" s="4" t="s">
        <v>5</v>
      </c>
      <c r="B32" s="4" t="s">
        <v>68</v>
      </c>
      <c r="C32" s="4" t="s">
        <v>76</v>
      </c>
      <c r="D32" s="4" t="s">
        <v>765</v>
      </c>
      <c r="E32" s="13" t="s">
        <v>78</v>
      </c>
      <c r="F32" s="13" t="s">
        <v>744</v>
      </c>
      <c r="G32" s="16">
        <v>0</v>
      </c>
      <c r="H32" s="5">
        <v>0</v>
      </c>
      <c r="I32" s="17">
        <v>36950589.320629418</v>
      </c>
      <c r="J32" s="5">
        <v>12186375.3303167</v>
      </c>
      <c r="K32" s="5">
        <v>0</v>
      </c>
      <c r="L32" s="5">
        <v>0</v>
      </c>
      <c r="M32" s="5">
        <v>0</v>
      </c>
      <c r="N32" s="6">
        <v>28724048.951136775</v>
      </c>
      <c r="O32" s="6">
        <v>0</v>
      </c>
      <c r="P32" s="6">
        <v>0</v>
      </c>
      <c r="Q32" s="6">
        <v>0</v>
      </c>
      <c r="R32" s="6">
        <v>430670.41114616569</v>
      </c>
      <c r="S32" s="7">
        <f t="shared" si="0"/>
        <v>78291684.013229057</v>
      </c>
    </row>
    <row r="33" spans="1:19" ht="30" x14ac:dyDescent="0.25">
      <c r="A33" s="4" t="s">
        <v>5</v>
      </c>
      <c r="B33" s="4" t="s">
        <v>68</v>
      </c>
      <c r="C33" s="4" t="s">
        <v>76</v>
      </c>
      <c r="D33" s="4" t="s">
        <v>765</v>
      </c>
      <c r="E33" s="13" t="s">
        <v>79</v>
      </c>
      <c r="F33" s="13" t="s">
        <v>744</v>
      </c>
      <c r="G33" s="16">
        <v>0</v>
      </c>
      <c r="H33" s="5">
        <v>0</v>
      </c>
      <c r="I33" s="17">
        <v>39013107.778539896</v>
      </c>
      <c r="J33" s="5">
        <v>10907114.542986501</v>
      </c>
      <c r="K33" s="5">
        <v>0</v>
      </c>
      <c r="L33" s="5">
        <v>0</v>
      </c>
      <c r="M33" s="5">
        <v>0</v>
      </c>
      <c r="N33" s="6">
        <v>35234544.266664669</v>
      </c>
      <c r="O33" s="6">
        <v>0</v>
      </c>
      <c r="P33" s="6">
        <v>0</v>
      </c>
      <c r="Q33" s="6">
        <v>0</v>
      </c>
      <c r="R33" s="6">
        <v>454709.69410745113</v>
      </c>
      <c r="S33" s="7">
        <f t="shared" si="0"/>
        <v>85609476.28229852</v>
      </c>
    </row>
    <row r="34" spans="1:19" ht="30" x14ac:dyDescent="0.25">
      <c r="A34" s="4" t="s">
        <v>5</v>
      </c>
      <c r="B34" s="4" t="s">
        <v>68</v>
      </c>
      <c r="C34" s="4" t="s">
        <v>76</v>
      </c>
      <c r="D34" s="4" t="s">
        <v>765</v>
      </c>
      <c r="E34" s="13" t="s">
        <v>80</v>
      </c>
      <c r="F34" s="13" t="s">
        <v>744</v>
      </c>
      <c r="G34" s="16">
        <v>0</v>
      </c>
      <c r="H34" s="5">
        <v>0</v>
      </c>
      <c r="I34" s="17">
        <v>39532072.279137678</v>
      </c>
      <c r="J34" s="5">
        <v>6643998.8325792002</v>
      </c>
      <c r="K34" s="5">
        <v>0</v>
      </c>
      <c r="L34" s="5">
        <v>0</v>
      </c>
      <c r="M34" s="5">
        <v>0</v>
      </c>
      <c r="N34" s="6">
        <v>23019171.347313765</v>
      </c>
      <c r="O34" s="6">
        <v>0</v>
      </c>
      <c r="P34" s="6">
        <v>0</v>
      </c>
      <c r="Q34" s="6">
        <v>0</v>
      </c>
      <c r="R34" s="6">
        <v>460758.38396469055</v>
      </c>
      <c r="S34" s="7">
        <f t="shared" si="0"/>
        <v>69656000.842995331</v>
      </c>
    </row>
    <row r="35" spans="1:19" ht="30" x14ac:dyDescent="0.25">
      <c r="A35" s="4" t="s">
        <v>5</v>
      </c>
      <c r="B35" s="4" t="s">
        <v>68</v>
      </c>
      <c r="C35" s="4" t="s">
        <v>76</v>
      </c>
      <c r="D35" s="4" t="s">
        <v>765</v>
      </c>
      <c r="E35" s="13" t="s">
        <v>81</v>
      </c>
      <c r="F35" s="13" t="s">
        <v>744</v>
      </c>
      <c r="G35" s="16">
        <v>0</v>
      </c>
      <c r="H35" s="5">
        <v>0</v>
      </c>
      <c r="I35" s="17">
        <v>36279063.363040879</v>
      </c>
      <c r="J35" s="5">
        <v>11129906.9864252</v>
      </c>
      <c r="K35" s="5">
        <v>0</v>
      </c>
      <c r="L35" s="5">
        <v>0</v>
      </c>
      <c r="M35" s="5">
        <v>0</v>
      </c>
      <c r="N35" s="6">
        <v>29222405.224481858</v>
      </c>
      <c r="O35" s="6">
        <v>0</v>
      </c>
      <c r="P35" s="6">
        <v>0</v>
      </c>
      <c r="Q35" s="6">
        <v>0</v>
      </c>
      <c r="R35" s="6">
        <v>422843.57088279491</v>
      </c>
      <c r="S35" s="7">
        <f t="shared" si="0"/>
        <v>77054219.144830734</v>
      </c>
    </row>
    <row r="36" spans="1:19" ht="30" x14ac:dyDescent="0.25">
      <c r="A36" s="4" t="s">
        <v>5</v>
      </c>
      <c r="B36" s="4" t="s">
        <v>68</v>
      </c>
      <c r="C36" s="4" t="s">
        <v>76</v>
      </c>
      <c r="D36" s="4" t="s">
        <v>765</v>
      </c>
      <c r="E36" s="13" t="s">
        <v>82</v>
      </c>
      <c r="F36" s="13" t="s">
        <v>744</v>
      </c>
      <c r="G36" s="16">
        <v>0</v>
      </c>
      <c r="H36" s="5">
        <v>0</v>
      </c>
      <c r="I36" s="17">
        <v>33091576.653933071</v>
      </c>
      <c r="J36" s="5">
        <v>7735886.1538461</v>
      </c>
      <c r="K36" s="5">
        <v>0</v>
      </c>
      <c r="L36" s="5">
        <v>0</v>
      </c>
      <c r="M36" s="5">
        <v>0</v>
      </c>
      <c r="N36" s="6">
        <v>14780215.918506384</v>
      </c>
      <c r="O36" s="6">
        <v>0</v>
      </c>
      <c r="P36" s="6">
        <v>0</v>
      </c>
      <c r="Q36" s="6">
        <v>0</v>
      </c>
      <c r="R36" s="6">
        <v>385692.43914785422</v>
      </c>
      <c r="S36" s="7">
        <f t="shared" si="0"/>
        <v>55993371.165433407</v>
      </c>
    </row>
    <row r="37" spans="1:19" ht="30" x14ac:dyDescent="0.25">
      <c r="A37" s="4" t="s">
        <v>5</v>
      </c>
      <c r="B37" s="4" t="s">
        <v>68</v>
      </c>
      <c r="C37" s="4" t="s">
        <v>76</v>
      </c>
      <c r="D37" s="4" t="s">
        <v>765</v>
      </c>
      <c r="E37" s="13" t="s">
        <v>83</v>
      </c>
      <c r="F37" s="13" t="s">
        <v>744</v>
      </c>
      <c r="G37" s="16">
        <v>0</v>
      </c>
      <c r="H37" s="5">
        <v>0</v>
      </c>
      <c r="I37" s="17">
        <v>21798020.931315176</v>
      </c>
      <c r="J37" s="5">
        <v>1994357.6561085801</v>
      </c>
      <c r="K37" s="5">
        <v>0</v>
      </c>
      <c r="L37" s="5">
        <v>0</v>
      </c>
      <c r="M37" s="5">
        <v>0</v>
      </c>
      <c r="N37" s="6">
        <v>3121785.3674092409</v>
      </c>
      <c r="O37" s="6">
        <v>0</v>
      </c>
      <c r="P37" s="6">
        <v>0</v>
      </c>
      <c r="Q37" s="6">
        <v>0</v>
      </c>
      <c r="R37" s="6">
        <v>344049.76501350605</v>
      </c>
      <c r="S37" s="7">
        <f t="shared" si="0"/>
        <v>27258213.719846502</v>
      </c>
    </row>
    <row r="38" spans="1:19" ht="30" x14ac:dyDescent="0.25">
      <c r="A38" s="4" t="s">
        <v>5</v>
      </c>
      <c r="B38" s="4" t="s">
        <v>68</v>
      </c>
      <c r="C38" s="4" t="s">
        <v>76</v>
      </c>
      <c r="D38" s="4" t="s">
        <v>765</v>
      </c>
      <c r="E38" s="13" t="s">
        <v>84</v>
      </c>
      <c r="F38" s="13" t="s">
        <v>744</v>
      </c>
      <c r="G38" s="16">
        <v>0</v>
      </c>
      <c r="H38" s="5">
        <v>0</v>
      </c>
      <c r="I38" s="17">
        <v>27712878.10376478</v>
      </c>
      <c r="J38" s="5">
        <v>5251943.3031673003</v>
      </c>
      <c r="K38" s="5">
        <v>0</v>
      </c>
      <c r="L38" s="5">
        <v>0</v>
      </c>
      <c r="M38" s="5">
        <v>0</v>
      </c>
      <c r="N38" s="6">
        <v>10941353.382386459</v>
      </c>
      <c r="O38" s="6">
        <v>0</v>
      </c>
      <c r="P38" s="6">
        <v>0</v>
      </c>
      <c r="Q38" s="6">
        <v>0</v>
      </c>
      <c r="R38" s="6">
        <v>323002.06374052627</v>
      </c>
      <c r="S38" s="7">
        <f t="shared" si="0"/>
        <v>44229176.853059068</v>
      </c>
    </row>
    <row r="39" spans="1:19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744</v>
      </c>
      <c r="G39" s="16">
        <v>0</v>
      </c>
      <c r="H39" s="5">
        <v>0</v>
      </c>
      <c r="I39" s="17">
        <v>222671455.80412135</v>
      </c>
      <c r="J39" s="5">
        <v>65949809.529412001</v>
      </c>
      <c r="K39" s="5">
        <v>0</v>
      </c>
      <c r="L39" s="5">
        <v>0</v>
      </c>
      <c r="M39" s="5">
        <v>0</v>
      </c>
      <c r="N39" s="6">
        <v>140229861.98566431</v>
      </c>
      <c r="O39" s="6">
        <v>0</v>
      </c>
      <c r="P39" s="6">
        <v>0</v>
      </c>
      <c r="Q39" s="6">
        <v>0</v>
      </c>
      <c r="R39" s="6">
        <v>2134218.7800000003</v>
      </c>
      <c r="S39" s="7">
        <f t="shared" si="0"/>
        <v>430985346.09919763</v>
      </c>
    </row>
    <row r="40" spans="1:19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744</v>
      </c>
      <c r="G40" s="16">
        <v>0</v>
      </c>
      <c r="H40" s="5">
        <v>0</v>
      </c>
      <c r="I40" s="17">
        <v>18402504.650579557</v>
      </c>
      <c r="J40" s="5">
        <v>2234131.2669683699</v>
      </c>
      <c r="K40" s="5">
        <v>0</v>
      </c>
      <c r="L40" s="5">
        <v>0</v>
      </c>
      <c r="M40" s="5">
        <v>0</v>
      </c>
      <c r="N40" s="6">
        <v>24867698.514384471</v>
      </c>
      <c r="O40" s="6">
        <v>0</v>
      </c>
      <c r="P40" s="6">
        <v>0</v>
      </c>
      <c r="Q40" s="6">
        <v>0</v>
      </c>
      <c r="R40" s="6">
        <v>271162.62</v>
      </c>
      <c r="S40" s="7">
        <f t="shared" si="0"/>
        <v>45775497.051932395</v>
      </c>
    </row>
    <row r="41" spans="1:19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744</v>
      </c>
      <c r="G41" s="16">
        <v>0</v>
      </c>
      <c r="H41" s="5">
        <v>0</v>
      </c>
      <c r="I41" s="17">
        <v>87827794.417640164</v>
      </c>
      <c r="J41" s="5">
        <v>33750186.660632499</v>
      </c>
      <c r="K41" s="5">
        <v>0</v>
      </c>
      <c r="L41" s="5">
        <v>0</v>
      </c>
      <c r="M41" s="5">
        <v>0</v>
      </c>
      <c r="N41" s="6">
        <v>64548797.457338549</v>
      </c>
      <c r="O41" s="6">
        <v>0</v>
      </c>
      <c r="P41" s="6">
        <v>0</v>
      </c>
      <c r="Q41" s="6">
        <v>0</v>
      </c>
      <c r="R41" s="6">
        <v>1010332.4400000001</v>
      </c>
      <c r="S41" s="7">
        <f t="shared" si="0"/>
        <v>187137110.97561121</v>
      </c>
    </row>
    <row r="42" spans="1:19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744</v>
      </c>
      <c r="G42" s="16">
        <v>0</v>
      </c>
      <c r="H42" s="5">
        <v>0</v>
      </c>
      <c r="I42" s="17">
        <v>223025022.72913992</v>
      </c>
      <c r="J42" s="5">
        <v>91429988.389140993</v>
      </c>
      <c r="K42" s="5">
        <v>0</v>
      </c>
      <c r="L42" s="5">
        <v>0</v>
      </c>
      <c r="M42" s="5">
        <v>0</v>
      </c>
      <c r="N42" s="6">
        <v>144335238.7527422</v>
      </c>
      <c r="O42" s="6">
        <v>0</v>
      </c>
      <c r="P42" s="6">
        <v>0</v>
      </c>
      <c r="Q42" s="6">
        <v>0</v>
      </c>
      <c r="R42" s="6">
        <v>2191621.14</v>
      </c>
      <c r="S42" s="7">
        <f t="shared" si="0"/>
        <v>460981871.01102304</v>
      </c>
    </row>
    <row r="43" spans="1:19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744</v>
      </c>
      <c r="G43" s="16">
        <v>0</v>
      </c>
      <c r="H43" s="5">
        <v>0</v>
      </c>
      <c r="I43" s="17">
        <v>203166862.03291845</v>
      </c>
      <c r="J43" s="5">
        <v>60791168.977375001</v>
      </c>
      <c r="K43" s="5">
        <v>0</v>
      </c>
      <c r="L43" s="5">
        <v>0</v>
      </c>
      <c r="M43" s="5">
        <v>0</v>
      </c>
      <c r="N43" s="6">
        <v>118898528.43143645</v>
      </c>
      <c r="O43" s="6">
        <v>0</v>
      </c>
      <c r="P43" s="6">
        <v>0</v>
      </c>
      <c r="Q43" s="6">
        <v>0</v>
      </c>
      <c r="R43" s="6">
        <v>2232220.5</v>
      </c>
      <c r="S43" s="7">
        <f t="shared" si="0"/>
        <v>385088779.9417299</v>
      </c>
    </row>
    <row r="44" spans="1:19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744</v>
      </c>
      <c r="G44" s="16">
        <v>0</v>
      </c>
      <c r="H44" s="5">
        <v>0</v>
      </c>
      <c r="I44" s="17">
        <v>277335400.86809659</v>
      </c>
      <c r="J44" s="5">
        <v>66381385.339367002</v>
      </c>
      <c r="K44" s="5">
        <v>0</v>
      </c>
      <c r="L44" s="5">
        <v>0</v>
      </c>
      <c r="M44" s="5">
        <v>0</v>
      </c>
      <c r="N44" s="6">
        <v>216765368.86435655</v>
      </c>
      <c r="O44" s="6">
        <v>0</v>
      </c>
      <c r="P44" s="6">
        <v>0</v>
      </c>
      <c r="Q44" s="6">
        <v>0</v>
      </c>
      <c r="R44" s="6">
        <v>3600000</v>
      </c>
      <c r="S44" s="7">
        <f t="shared" si="0"/>
        <v>564082155.07182014</v>
      </c>
    </row>
    <row r="45" spans="1:19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744</v>
      </c>
      <c r="G45" s="16">
        <v>0</v>
      </c>
      <c r="H45" s="5">
        <v>0</v>
      </c>
      <c r="I45" s="17">
        <v>142627171.70687914</v>
      </c>
      <c r="J45" s="5">
        <v>38777414.452487998</v>
      </c>
      <c r="K45" s="5">
        <v>0</v>
      </c>
      <c r="L45" s="5">
        <v>0</v>
      </c>
      <c r="M45" s="5">
        <v>0</v>
      </c>
      <c r="N45" s="6">
        <v>88402339.264385164</v>
      </c>
      <c r="O45" s="6">
        <v>0</v>
      </c>
      <c r="P45" s="6">
        <v>0</v>
      </c>
      <c r="Q45" s="6">
        <v>0</v>
      </c>
      <c r="R45" s="6">
        <v>2142000</v>
      </c>
      <c r="S45" s="7">
        <f t="shared" si="0"/>
        <v>271948925.42375231</v>
      </c>
    </row>
    <row r="46" spans="1:19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744</v>
      </c>
      <c r="G46" s="16">
        <v>0</v>
      </c>
      <c r="H46" s="5">
        <v>0</v>
      </c>
      <c r="I46" s="17">
        <v>222968787.41315156</v>
      </c>
      <c r="J46" s="5">
        <v>79149870.769231007</v>
      </c>
      <c r="K46" s="5">
        <v>0</v>
      </c>
      <c r="L46" s="5">
        <v>0</v>
      </c>
      <c r="M46" s="5">
        <v>0</v>
      </c>
      <c r="N46" s="6">
        <v>166422358.8757118</v>
      </c>
      <c r="O46" s="6">
        <v>0</v>
      </c>
      <c r="P46" s="6">
        <v>0</v>
      </c>
      <c r="Q46" s="6">
        <v>0</v>
      </c>
      <c r="R46" s="6">
        <v>2555390.2018845123</v>
      </c>
      <c r="S46" s="7">
        <f t="shared" si="0"/>
        <v>471096407.25997889</v>
      </c>
    </row>
    <row r="47" spans="1:19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744</v>
      </c>
      <c r="G47" s="16">
        <v>0</v>
      </c>
      <c r="H47" s="5">
        <v>0</v>
      </c>
      <c r="I47" s="17">
        <v>29001179.745609615</v>
      </c>
      <c r="J47" s="5">
        <v>7410281.9185521007</v>
      </c>
      <c r="K47" s="5">
        <v>0</v>
      </c>
      <c r="L47" s="5">
        <v>0</v>
      </c>
      <c r="M47" s="5">
        <v>0</v>
      </c>
      <c r="N47" s="6">
        <v>15481186.876586508</v>
      </c>
      <c r="O47" s="6">
        <v>0</v>
      </c>
      <c r="P47" s="6">
        <v>0</v>
      </c>
      <c r="Q47" s="6">
        <v>0</v>
      </c>
      <c r="R47" s="6">
        <v>332375.35811548814</v>
      </c>
      <c r="S47" s="7">
        <f t="shared" si="0"/>
        <v>52225023.89886371</v>
      </c>
    </row>
    <row r="48" spans="1:19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744</v>
      </c>
      <c r="G48" s="16">
        <v>0</v>
      </c>
      <c r="H48" s="5">
        <v>0</v>
      </c>
      <c r="I48" s="17">
        <v>599770650.62039423</v>
      </c>
      <c r="J48" s="5">
        <v>162259733.791857</v>
      </c>
      <c r="K48" s="5">
        <v>0</v>
      </c>
      <c r="L48" s="5">
        <v>0</v>
      </c>
      <c r="M48" s="5">
        <v>0</v>
      </c>
      <c r="N48" s="6">
        <v>425951715.77860403</v>
      </c>
      <c r="O48" s="6">
        <v>0</v>
      </c>
      <c r="P48" s="6">
        <v>0</v>
      </c>
      <c r="Q48" s="6">
        <v>0</v>
      </c>
      <c r="R48" s="6">
        <v>6950413.9799999995</v>
      </c>
      <c r="S48" s="7">
        <f t="shared" si="0"/>
        <v>1194932514.1708553</v>
      </c>
    </row>
    <row r="49" spans="1:19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744</v>
      </c>
      <c r="G49" s="16">
        <v>0</v>
      </c>
      <c r="H49" s="5">
        <v>0</v>
      </c>
      <c r="I49" s="17">
        <v>40158341.818029195</v>
      </c>
      <c r="J49" s="5">
        <v>10445410.090497699</v>
      </c>
      <c r="K49" s="5">
        <v>0</v>
      </c>
      <c r="L49" s="5">
        <v>0</v>
      </c>
      <c r="M49" s="5">
        <v>0</v>
      </c>
      <c r="N49" s="6">
        <v>19503077.105562139</v>
      </c>
      <c r="O49" s="6">
        <v>0</v>
      </c>
      <c r="P49" s="6">
        <v>0</v>
      </c>
      <c r="Q49" s="6">
        <v>0</v>
      </c>
      <c r="R49" s="6">
        <v>502003.8</v>
      </c>
      <c r="S49" s="7">
        <f t="shared" si="0"/>
        <v>70608832.81408903</v>
      </c>
    </row>
    <row r="50" spans="1:19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744</v>
      </c>
      <c r="G50" s="16">
        <v>0</v>
      </c>
      <c r="H50" s="5">
        <v>0</v>
      </c>
      <c r="I50" s="17">
        <v>127365317.68898526</v>
      </c>
      <c r="J50" s="5">
        <v>30497943.438914001</v>
      </c>
      <c r="K50" s="5">
        <v>0</v>
      </c>
      <c r="L50" s="5">
        <v>0</v>
      </c>
      <c r="M50" s="5">
        <v>0</v>
      </c>
      <c r="N50" s="6">
        <v>64174675.63351211</v>
      </c>
      <c r="O50" s="6">
        <v>0</v>
      </c>
      <c r="P50" s="6">
        <v>0</v>
      </c>
      <c r="Q50" s="6">
        <v>0</v>
      </c>
      <c r="R50" s="6">
        <v>1252397.52</v>
      </c>
      <c r="S50" s="7">
        <f t="shared" si="0"/>
        <v>223290334.28141138</v>
      </c>
    </row>
    <row r="51" spans="1:19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744</v>
      </c>
      <c r="G51" s="16">
        <v>0</v>
      </c>
      <c r="H51" s="5">
        <v>0</v>
      </c>
      <c r="I51" s="17">
        <v>61634928.614730231</v>
      </c>
      <c r="J51" s="5">
        <v>17249404.733031899</v>
      </c>
      <c r="K51" s="5">
        <v>0</v>
      </c>
      <c r="L51" s="5">
        <v>0</v>
      </c>
      <c r="M51" s="5">
        <v>0</v>
      </c>
      <c r="N51" s="6">
        <v>29996521.991966553</v>
      </c>
      <c r="O51" s="6">
        <v>0</v>
      </c>
      <c r="P51" s="6">
        <v>0</v>
      </c>
      <c r="Q51" s="6">
        <v>0</v>
      </c>
      <c r="R51" s="6">
        <v>702306</v>
      </c>
      <c r="S51" s="7">
        <f t="shared" si="0"/>
        <v>109583161.33972868</v>
      </c>
    </row>
    <row r="52" spans="1:19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744</v>
      </c>
      <c r="G52" s="16">
        <v>0</v>
      </c>
      <c r="H52" s="5">
        <v>0</v>
      </c>
      <c r="I52" s="17">
        <v>69344512.37551704</v>
      </c>
      <c r="J52" s="5">
        <v>28153130.9502258</v>
      </c>
      <c r="K52" s="5">
        <v>0</v>
      </c>
      <c r="L52" s="5">
        <v>0</v>
      </c>
      <c r="M52" s="5">
        <v>0</v>
      </c>
      <c r="N52" s="6">
        <v>62780266.7311441</v>
      </c>
      <c r="O52" s="6">
        <v>0</v>
      </c>
      <c r="P52" s="6">
        <v>0</v>
      </c>
      <c r="Q52" s="6">
        <v>0</v>
      </c>
      <c r="R52" s="6">
        <v>796575.5585121013</v>
      </c>
      <c r="S52" s="7">
        <f t="shared" si="0"/>
        <v>161074485.61539903</v>
      </c>
    </row>
    <row r="53" spans="1:19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744</v>
      </c>
      <c r="G53" s="16">
        <v>0</v>
      </c>
      <c r="H53" s="5">
        <v>0</v>
      </c>
      <c r="I53" s="17">
        <v>54275404.172492884</v>
      </c>
      <c r="J53" s="5">
        <v>11301401.6832579</v>
      </c>
      <c r="K53" s="5">
        <v>0</v>
      </c>
      <c r="L53" s="5">
        <v>0</v>
      </c>
      <c r="M53" s="5">
        <v>0</v>
      </c>
      <c r="N53" s="6">
        <v>22725246.495184094</v>
      </c>
      <c r="O53" s="6">
        <v>0</v>
      </c>
      <c r="P53" s="6">
        <v>0</v>
      </c>
      <c r="Q53" s="6">
        <v>0</v>
      </c>
      <c r="R53" s="6">
        <v>623473.4214878988</v>
      </c>
      <c r="S53" s="7">
        <f t="shared" si="0"/>
        <v>88925525.772422776</v>
      </c>
    </row>
    <row r="54" spans="1:19" x14ac:dyDescent="0.25">
      <c r="A54" s="4" t="s">
        <v>5</v>
      </c>
      <c r="B54" s="4" t="s">
        <v>136</v>
      </c>
      <c r="C54" s="4" t="s">
        <v>150</v>
      </c>
      <c r="D54" s="4" t="s">
        <v>766</v>
      </c>
      <c r="E54" s="13" t="s">
        <v>151</v>
      </c>
      <c r="F54" s="13" t="s">
        <v>744</v>
      </c>
      <c r="G54" s="16">
        <v>0</v>
      </c>
      <c r="H54" s="5">
        <v>0</v>
      </c>
      <c r="I54" s="17">
        <v>19295798.920671441</v>
      </c>
      <c r="J54" s="5">
        <v>2585719.4932126701</v>
      </c>
      <c r="K54" s="5">
        <v>0</v>
      </c>
      <c r="L54" s="5">
        <v>0</v>
      </c>
      <c r="M54" s="5">
        <v>0</v>
      </c>
      <c r="N54" s="6">
        <v>20277608.504281424</v>
      </c>
      <c r="O54" s="6">
        <v>0</v>
      </c>
      <c r="P54" s="6">
        <v>0</v>
      </c>
      <c r="Q54" s="6">
        <v>0</v>
      </c>
      <c r="R54" s="6">
        <v>268169.38401925826</v>
      </c>
      <c r="S54" s="7">
        <f t="shared" si="0"/>
        <v>42427296.30218479</v>
      </c>
    </row>
    <row r="55" spans="1:19" x14ac:dyDescent="0.25">
      <c r="A55" s="4" t="s">
        <v>5</v>
      </c>
      <c r="B55" s="4" t="s">
        <v>136</v>
      </c>
      <c r="C55" s="4" t="s">
        <v>150</v>
      </c>
      <c r="D55" s="4" t="s">
        <v>766</v>
      </c>
      <c r="E55" s="13" t="s">
        <v>152</v>
      </c>
      <c r="F55" s="13" t="s">
        <v>744</v>
      </c>
      <c r="G55" s="16">
        <v>0</v>
      </c>
      <c r="H55" s="5">
        <v>0</v>
      </c>
      <c r="I55" s="17">
        <v>56549233.877109498</v>
      </c>
      <c r="J55" s="5">
        <v>7552751.5656107999</v>
      </c>
      <c r="K55" s="5">
        <v>0</v>
      </c>
      <c r="L55" s="5">
        <v>0</v>
      </c>
      <c r="M55" s="5">
        <v>0</v>
      </c>
      <c r="N55" s="6">
        <v>41574731.495417193</v>
      </c>
      <c r="O55" s="6">
        <v>0</v>
      </c>
      <c r="P55" s="6">
        <v>0</v>
      </c>
      <c r="Q55" s="6">
        <v>0</v>
      </c>
      <c r="R55" s="6">
        <v>785910.61598074192</v>
      </c>
      <c r="S55" s="7">
        <f t="shared" si="0"/>
        <v>106462627.55411823</v>
      </c>
    </row>
    <row r="56" spans="1:19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744</v>
      </c>
      <c r="G56" s="16">
        <v>0</v>
      </c>
      <c r="H56" s="5">
        <v>0</v>
      </c>
      <c r="I56" s="17">
        <v>58413187.188943125</v>
      </c>
      <c r="J56" s="5">
        <v>23315786.542986602</v>
      </c>
      <c r="K56" s="5">
        <v>0</v>
      </c>
      <c r="L56" s="5">
        <v>0</v>
      </c>
      <c r="M56" s="5">
        <v>0</v>
      </c>
      <c r="N56" s="6">
        <v>50361218.962145209</v>
      </c>
      <c r="O56" s="6">
        <v>0</v>
      </c>
      <c r="P56" s="6">
        <v>0</v>
      </c>
      <c r="Q56" s="6">
        <v>0</v>
      </c>
      <c r="R56" s="6">
        <v>578908.53357775277</v>
      </c>
      <c r="S56" s="7">
        <f t="shared" si="0"/>
        <v>132669101.22765268</v>
      </c>
    </row>
    <row r="57" spans="1:19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744</v>
      </c>
      <c r="G57" s="16">
        <v>0</v>
      </c>
      <c r="H57" s="5">
        <v>0</v>
      </c>
      <c r="I57" s="17">
        <v>119331657.56323284</v>
      </c>
      <c r="J57" s="5">
        <v>31013334.190045103</v>
      </c>
      <c r="K57" s="5">
        <v>0</v>
      </c>
      <c r="L57" s="5">
        <v>0</v>
      </c>
      <c r="M57" s="5">
        <v>0</v>
      </c>
      <c r="N57" s="6">
        <v>70694386.337951347</v>
      </c>
      <c r="O57" s="6">
        <v>0</v>
      </c>
      <c r="P57" s="6">
        <v>0</v>
      </c>
      <c r="Q57" s="6">
        <v>0</v>
      </c>
      <c r="R57" s="6">
        <v>1182645.8752521218</v>
      </c>
      <c r="S57" s="7">
        <f t="shared" si="0"/>
        <v>222222023.96648145</v>
      </c>
    </row>
    <row r="58" spans="1:19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744</v>
      </c>
      <c r="G58" s="16">
        <v>0</v>
      </c>
      <c r="H58" s="5">
        <v>0</v>
      </c>
      <c r="I58" s="17">
        <v>112729390.25482818</v>
      </c>
      <c r="J58" s="5">
        <v>42985293.339365996</v>
      </c>
      <c r="K58" s="5">
        <v>0</v>
      </c>
      <c r="L58" s="5">
        <v>0</v>
      </c>
      <c r="M58" s="5">
        <v>0</v>
      </c>
      <c r="N58" s="6">
        <v>93232589.968358576</v>
      </c>
      <c r="O58" s="6">
        <v>0</v>
      </c>
      <c r="P58" s="6">
        <v>0</v>
      </c>
      <c r="Q58" s="6">
        <v>0</v>
      </c>
      <c r="R58" s="6">
        <v>1117213.5804274294</v>
      </c>
      <c r="S58" s="7">
        <f t="shared" si="0"/>
        <v>250064487.14298019</v>
      </c>
    </row>
    <row r="59" spans="1:19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744</v>
      </c>
      <c r="G59" s="16">
        <v>0</v>
      </c>
      <c r="H59" s="5">
        <v>0</v>
      </c>
      <c r="I59" s="17">
        <v>51214696.478900909</v>
      </c>
      <c r="J59" s="5">
        <v>8516891.9638008997</v>
      </c>
      <c r="K59" s="5">
        <v>0</v>
      </c>
      <c r="L59" s="5">
        <v>0</v>
      </c>
      <c r="M59" s="5">
        <v>0</v>
      </c>
      <c r="N59" s="6">
        <v>23793439.482607417</v>
      </c>
      <c r="O59" s="6">
        <v>0</v>
      </c>
      <c r="P59" s="6">
        <v>0</v>
      </c>
      <c r="Q59" s="6">
        <v>0</v>
      </c>
      <c r="R59" s="6">
        <v>507567.31935083203</v>
      </c>
      <c r="S59" s="7">
        <f t="shared" si="0"/>
        <v>84032595.244660065</v>
      </c>
    </row>
    <row r="60" spans="1:19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744</v>
      </c>
      <c r="G60" s="16">
        <v>0</v>
      </c>
      <c r="H60" s="5">
        <v>0</v>
      </c>
      <c r="I60" s="17">
        <v>98055763.980216905</v>
      </c>
      <c r="J60" s="5">
        <v>21498169.6199091</v>
      </c>
      <c r="K60" s="5">
        <v>0</v>
      </c>
      <c r="L60" s="5">
        <v>0</v>
      </c>
      <c r="M60" s="5">
        <v>0</v>
      </c>
      <c r="N60" s="6">
        <v>48159843.168658964</v>
      </c>
      <c r="O60" s="6">
        <v>0</v>
      </c>
      <c r="P60" s="6">
        <v>0</v>
      </c>
      <c r="Q60" s="6">
        <v>0</v>
      </c>
      <c r="R60" s="6">
        <v>971789.44115856336</v>
      </c>
      <c r="S60" s="7">
        <f t="shared" si="0"/>
        <v>168685566.20994353</v>
      </c>
    </row>
    <row r="61" spans="1:19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744</v>
      </c>
      <c r="G61" s="16">
        <v>0</v>
      </c>
      <c r="H61" s="5">
        <v>0</v>
      </c>
      <c r="I61" s="17">
        <v>23890993.560277741</v>
      </c>
      <c r="J61" s="5">
        <v>4776575.5294118002</v>
      </c>
      <c r="K61" s="5">
        <v>0</v>
      </c>
      <c r="L61" s="5">
        <v>0</v>
      </c>
      <c r="M61" s="5">
        <v>0</v>
      </c>
      <c r="N61" s="6">
        <v>12541763.223097425</v>
      </c>
      <c r="O61" s="6">
        <v>0</v>
      </c>
      <c r="P61" s="6">
        <v>0</v>
      </c>
      <c r="Q61" s="6">
        <v>0</v>
      </c>
      <c r="R61" s="6">
        <v>236773.5902333009</v>
      </c>
      <c r="S61" s="7">
        <f t="shared" si="0"/>
        <v>41446105.90302027</v>
      </c>
    </row>
    <row r="62" spans="1:19" ht="30" x14ac:dyDescent="0.25">
      <c r="A62" s="4" t="s">
        <v>5</v>
      </c>
      <c r="B62" s="4" t="s">
        <v>158</v>
      </c>
      <c r="C62" s="4" t="s">
        <v>172</v>
      </c>
      <c r="D62" s="4" t="s">
        <v>767</v>
      </c>
      <c r="E62" s="13" t="s">
        <v>173</v>
      </c>
      <c r="F62" s="13" t="s">
        <v>744</v>
      </c>
      <c r="G62" s="16">
        <v>0</v>
      </c>
      <c r="H62" s="5">
        <v>0</v>
      </c>
      <c r="I62" s="17">
        <v>107208212.66979094</v>
      </c>
      <c r="J62" s="5">
        <v>35735522.787330106</v>
      </c>
      <c r="K62" s="5">
        <v>0</v>
      </c>
      <c r="L62" s="5">
        <v>0</v>
      </c>
      <c r="M62" s="5">
        <v>0</v>
      </c>
      <c r="N62" s="6">
        <v>85775893.689465225</v>
      </c>
      <c r="O62" s="6">
        <v>0</v>
      </c>
      <c r="P62" s="6">
        <v>0</v>
      </c>
      <c r="Q62" s="6">
        <v>0</v>
      </c>
      <c r="R62" s="6">
        <v>1266065.8083088875</v>
      </c>
      <c r="S62" s="7">
        <f t="shared" si="0"/>
        <v>229985694.95489517</v>
      </c>
    </row>
    <row r="63" spans="1:19" ht="30" x14ac:dyDescent="0.25">
      <c r="A63" s="4" t="s">
        <v>5</v>
      </c>
      <c r="B63" s="4" t="s">
        <v>158</v>
      </c>
      <c r="C63" s="4" t="s">
        <v>172</v>
      </c>
      <c r="D63" s="4" t="s">
        <v>767</v>
      </c>
      <c r="E63" s="13" t="s">
        <v>174</v>
      </c>
      <c r="F63" s="13" t="s">
        <v>744</v>
      </c>
      <c r="G63" s="16">
        <v>0</v>
      </c>
      <c r="H63" s="5">
        <v>0</v>
      </c>
      <c r="I63" s="17">
        <v>112997100.1255583</v>
      </c>
      <c r="J63" s="5">
        <v>31648286.533936203</v>
      </c>
      <c r="K63" s="5">
        <v>0</v>
      </c>
      <c r="L63" s="5">
        <v>0</v>
      </c>
      <c r="M63" s="5">
        <v>0</v>
      </c>
      <c r="N63" s="6">
        <v>60938853.443900064</v>
      </c>
      <c r="O63" s="6">
        <v>0</v>
      </c>
      <c r="P63" s="6">
        <v>0</v>
      </c>
      <c r="Q63" s="6">
        <v>0</v>
      </c>
      <c r="R63" s="6">
        <v>1334429.1574719737</v>
      </c>
      <c r="S63" s="7">
        <f t="shared" si="0"/>
        <v>206918669.26086655</v>
      </c>
    </row>
    <row r="64" spans="1:19" ht="30" x14ac:dyDescent="0.25">
      <c r="A64" s="4" t="s">
        <v>5</v>
      </c>
      <c r="B64" s="4" t="s">
        <v>158</v>
      </c>
      <c r="C64" s="4" t="s">
        <v>172</v>
      </c>
      <c r="D64" s="4" t="s">
        <v>767</v>
      </c>
      <c r="E64" s="13" t="s">
        <v>175</v>
      </c>
      <c r="F64" s="13" t="s">
        <v>744</v>
      </c>
      <c r="G64" s="16">
        <v>0</v>
      </c>
      <c r="H64" s="5">
        <v>0</v>
      </c>
      <c r="I64" s="17">
        <v>117046016.32622811</v>
      </c>
      <c r="J64" s="5">
        <v>31666503.339366198</v>
      </c>
      <c r="K64" s="5">
        <v>0</v>
      </c>
      <c r="L64" s="5">
        <v>0</v>
      </c>
      <c r="M64" s="5">
        <v>0</v>
      </c>
      <c r="N64" s="6">
        <v>84168045.037276745</v>
      </c>
      <c r="O64" s="6">
        <v>0</v>
      </c>
      <c r="P64" s="6">
        <v>0</v>
      </c>
      <c r="Q64" s="6">
        <v>0</v>
      </c>
      <c r="R64" s="6">
        <v>1382244.4715670329</v>
      </c>
      <c r="S64" s="7">
        <f t="shared" si="0"/>
        <v>234262809.17443809</v>
      </c>
    </row>
    <row r="65" spans="1:19" ht="30" x14ac:dyDescent="0.25">
      <c r="A65" s="4" t="s">
        <v>5</v>
      </c>
      <c r="B65" s="4" t="s">
        <v>158</v>
      </c>
      <c r="C65" s="4" t="s">
        <v>172</v>
      </c>
      <c r="D65" s="4" t="s">
        <v>767</v>
      </c>
      <c r="E65" s="13" t="s">
        <v>176</v>
      </c>
      <c r="F65" s="13" t="s">
        <v>744</v>
      </c>
      <c r="G65" s="16">
        <v>0</v>
      </c>
      <c r="H65" s="5">
        <v>0</v>
      </c>
      <c r="I65" s="17">
        <v>97531226.370496228</v>
      </c>
      <c r="J65" s="5">
        <v>27114622.217194799</v>
      </c>
      <c r="K65" s="5">
        <v>0</v>
      </c>
      <c r="L65" s="5">
        <v>0</v>
      </c>
      <c r="M65" s="5">
        <v>0</v>
      </c>
      <c r="N65" s="6">
        <v>60715750.79386808</v>
      </c>
      <c r="O65" s="6">
        <v>0</v>
      </c>
      <c r="P65" s="6">
        <v>0</v>
      </c>
      <c r="Q65" s="6">
        <v>0</v>
      </c>
      <c r="R65" s="6">
        <v>1151786.3032606437</v>
      </c>
      <c r="S65" s="7">
        <f t="shared" si="0"/>
        <v>186513385.68481976</v>
      </c>
    </row>
    <row r="66" spans="1:19" ht="30" x14ac:dyDescent="0.25">
      <c r="A66" s="4" t="s">
        <v>5</v>
      </c>
      <c r="B66" s="4" t="s">
        <v>158</v>
      </c>
      <c r="C66" s="4" t="s">
        <v>172</v>
      </c>
      <c r="D66" s="4" t="s">
        <v>767</v>
      </c>
      <c r="E66" s="13" t="s">
        <v>162</v>
      </c>
      <c r="F66" s="13" t="s">
        <v>744</v>
      </c>
      <c r="G66" s="16">
        <v>0</v>
      </c>
      <c r="H66" s="5">
        <v>0</v>
      </c>
      <c r="I66" s="17">
        <v>87442137.196627751</v>
      </c>
      <c r="J66" s="5">
        <v>23033752.2171943</v>
      </c>
      <c r="K66" s="5">
        <v>0</v>
      </c>
      <c r="L66" s="5">
        <v>0</v>
      </c>
      <c r="M66" s="5">
        <v>0</v>
      </c>
      <c r="N66" s="6">
        <v>54235863.34383297</v>
      </c>
      <c r="O66" s="6">
        <v>0</v>
      </c>
      <c r="P66" s="6">
        <v>0</v>
      </c>
      <c r="Q66" s="6">
        <v>0</v>
      </c>
      <c r="R66" s="6">
        <v>1032640.1061371324</v>
      </c>
      <c r="S66" s="7">
        <f t="shared" si="0"/>
        <v>165744392.86379215</v>
      </c>
    </row>
    <row r="67" spans="1:19" ht="30" x14ac:dyDescent="0.25">
      <c r="A67" s="4" t="s">
        <v>5</v>
      </c>
      <c r="B67" s="4" t="s">
        <v>158</v>
      </c>
      <c r="C67" s="4" t="s">
        <v>172</v>
      </c>
      <c r="D67" s="4" t="s">
        <v>767</v>
      </c>
      <c r="E67" s="13" t="s">
        <v>163</v>
      </c>
      <c r="F67" s="13" t="s">
        <v>744</v>
      </c>
      <c r="G67" s="16">
        <v>0</v>
      </c>
      <c r="H67" s="5">
        <v>0</v>
      </c>
      <c r="I67" s="17">
        <v>53460905.666103326</v>
      </c>
      <c r="J67" s="5">
        <v>14277298.280542701</v>
      </c>
      <c r="K67" s="5">
        <v>0</v>
      </c>
      <c r="L67" s="5">
        <v>0</v>
      </c>
      <c r="M67" s="5">
        <v>0</v>
      </c>
      <c r="N67" s="6">
        <v>32234823.842712902</v>
      </c>
      <c r="O67" s="6">
        <v>0</v>
      </c>
      <c r="P67" s="6">
        <v>0</v>
      </c>
      <c r="Q67" s="6">
        <v>0</v>
      </c>
      <c r="R67" s="6">
        <v>631341.78865153808</v>
      </c>
      <c r="S67" s="7">
        <f t="shared" si="0"/>
        <v>100604369.57801048</v>
      </c>
    </row>
    <row r="68" spans="1:19" ht="30" x14ac:dyDescent="0.25">
      <c r="A68" s="4" t="s">
        <v>5</v>
      </c>
      <c r="B68" s="4" t="s">
        <v>158</v>
      </c>
      <c r="C68" s="4" t="s">
        <v>172</v>
      </c>
      <c r="D68" s="4" t="s">
        <v>767</v>
      </c>
      <c r="E68" s="13" t="s">
        <v>159</v>
      </c>
      <c r="F68" s="13" t="s">
        <v>744</v>
      </c>
      <c r="G68" s="16">
        <v>0</v>
      </c>
      <c r="H68" s="5">
        <v>0</v>
      </c>
      <c r="I68" s="17">
        <v>70093259.455601156</v>
      </c>
      <c r="J68" s="5">
        <v>21979725.067873102</v>
      </c>
      <c r="K68" s="5">
        <v>0</v>
      </c>
      <c r="L68" s="5">
        <v>0</v>
      </c>
      <c r="M68" s="5">
        <v>0</v>
      </c>
      <c r="N68" s="6">
        <v>51976016.661361024</v>
      </c>
      <c r="O68" s="6">
        <v>0</v>
      </c>
      <c r="P68" s="6">
        <v>0</v>
      </c>
      <c r="Q68" s="6">
        <v>0</v>
      </c>
      <c r="R68" s="6">
        <v>827760.08460279193</v>
      </c>
      <c r="S68" s="7">
        <f t="shared" si="0"/>
        <v>144876761.26943809</v>
      </c>
    </row>
    <row r="69" spans="1:19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744</v>
      </c>
      <c r="G69" s="16">
        <v>0</v>
      </c>
      <c r="H69" s="5">
        <v>0</v>
      </c>
      <c r="I69" s="17">
        <v>73967449.862722144</v>
      </c>
      <c r="J69" s="5">
        <v>19768848.009049401</v>
      </c>
      <c r="K69" s="5">
        <v>0</v>
      </c>
      <c r="L69" s="5">
        <v>0</v>
      </c>
      <c r="M69" s="5">
        <v>0</v>
      </c>
      <c r="N69" s="6">
        <v>46954814.255838573</v>
      </c>
      <c r="O69" s="6">
        <v>0</v>
      </c>
      <c r="P69" s="6">
        <v>0</v>
      </c>
      <c r="Q69" s="6">
        <v>0</v>
      </c>
      <c r="R69" s="6">
        <v>799193.16</v>
      </c>
      <c r="S69" s="7">
        <f t="shared" si="0"/>
        <v>141490305.28761011</v>
      </c>
    </row>
    <row r="70" spans="1:19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744</v>
      </c>
      <c r="G70" s="16">
        <v>0</v>
      </c>
      <c r="H70" s="5">
        <v>0</v>
      </c>
      <c r="I70" s="17">
        <v>49393691.381585166</v>
      </c>
      <c r="J70" s="5">
        <v>20966658.072397899</v>
      </c>
      <c r="K70" s="5">
        <v>0</v>
      </c>
      <c r="L70" s="5">
        <v>0</v>
      </c>
      <c r="M70" s="5">
        <v>0</v>
      </c>
      <c r="N70" s="6">
        <v>40555247.999348</v>
      </c>
      <c r="O70" s="6">
        <v>0</v>
      </c>
      <c r="P70" s="6">
        <v>0</v>
      </c>
      <c r="Q70" s="6">
        <v>0</v>
      </c>
      <c r="R70" s="6">
        <v>540000</v>
      </c>
      <c r="S70" s="7">
        <f t="shared" si="0"/>
        <v>111455597.45333107</v>
      </c>
    </row>
    <row r="71" spans="1:19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744</v>
      </c>
      <c r="G71" s="16">
        <v>0</v>
      </c>
      <c r="H71" s="5">
        <v>0</v>
      </c>
      <c r="I71" s="17">
        <v>353429826.28921485</v>
      </c>
      <c r="J71" s="5">
        <v>98534607.411764994</v>
      </c>
      <c r="K71" s="5">
        <v>0</v>
      </c>
      <c r="L71" s="5">
        <v>0</v>
      </c>
      <c r="M71" s="5">
        <v>0</v>
      </c>
      <c r="N71" s="6">
        <v>186105521.79704988</v>
      </c>
      <c r="O71" s="6">
        <v>0</v>
      </c>
      <c r="P71" s="6">
        <v>0</v>
      </c>
      <c r="Q71" s="6">
        <v>0</v>
      </c>
      <c r="R71" s="6">
        <v>4000072.68</v>
      </c>
      <c r="S71" s="7">
        <f t="shared" si="0"/>
        <v>642070028.17802966</v>
      </c>
    </row>
    <row r="72" spans="1:19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744</v>
      </c>
      <c r="G72" s="16">
        <v>0</v>
      </c>
      <c r="H72" s="5">
        <v>0</v>
      </c>
      <c r="I72" s="17">
        <v>335195238.82245541</v>
      </c>
      <c r="J72" s="5">
        <v>99013814.506787002</v>
      </c>
      <c r="K72" s="5">
        <v>0</v>
      </c>
      <c r="L72" s="5">
        <v>0</v>
      </c>
      <c r="M72" s="5">
        <v>0</v>
      </c>
      <c r="N72" s="6">
        <v>210931886.2317788</v>
      </c>
      <c r="O72" s="6">
        <v>0</v>
      </c>
      <c r="P72" s="6">
        <v>0</v>
      </c>
      <c r="Q72" s="6">
        <v>0</v>
      </c>
      <c r="R72" s="6">
        <v>3328554.0600000005</v>
      </c>
      <c r="S72" s="7">
        <f t="shared" si="0"/>
        <v>648469493.62102115</v>
      </c>
    </row>
    <row r="73" spans="1:19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744</v>
      </c>
      <c r="G73" s="16">
        <v>0</v>
      </c>
      <c r="H73" s="5">
        <v>0</v>
      </c>
      <c r="I73" s="17">
        <v>229313090.86081234</v>
      </c>
      <c r="J73" s="5">
        <v>75239818.923077002</v>
      </c>
      <c r="K73" s="5">
        <v>0</v>
      </c>
      <c r="L73" s="5">
        <v>0</v>
      </c>
      <c r="M73" s="5">
        <v>0</v>
      </c>
      <c r="N73" s="6">
        <v>194221299.471264</v>
      </c>
      <c r="O73" s="6">
        <v>0</v>
      </c>
      <c r="P73" s="6">
        <v>0</v>
      </c>
      <c r="Q73" s="6">
        <v>0</v>
      </c>
      <c r="R73" s="6">
        <v>2152399.86</v>
      </c>
      <c r="S73" s="7">
        <f t="shared" ref="S73:S136" si="1">+SUM(G73:R73)</f>
        <v>500926609.11515337</v>
      </c>
    </row>
    <row r="74" spans="1:19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744</v>
      </c>
      <c r="G74" s="16">
        <v>0</v>
      </c>
      <c r="H74" s="5">
        <v>0</v>
      </c>
      <c r="I74" s="17">
        <v>914586782.69707048</v>
      </c>
      <c r="J74" s="5">
        <v>318195854.443443</v>
      </c>
      <c r="K74" s="5">
        <v>0</v>
      </c>
      <c r="L74" s="5">
        <v>0</v>
      </c>
      <c r="M74" s="5">
        <v>0</v>
      </c>
      <c r="N74" s="6">
        <v>526571172.50775498</v>
      </c>
      <c r="O74" s="6">
        <v>0</v>
      </c>
      <c r="P74" s="6">
        <v>0</v>
      </c>
      <c r="Q74" s="6">
        <v>0</v>
      </c>
      <c r="R74" s="6">
        <v>9095009.4000000004</v>
      </c>
      <c r="S74" s="7">
        <f t="shared" si="1"/>
        <v>1768448819.0482686</v>
      </c>
    </row>
    <row r="75" spans="1:19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744</v>
      </c>
      <c r="G75" s="16">
        <v>0</v>
      </c>
      <c r="H75" s="5">
        <v>0</v>
      </c>
      <c r="I75" s="17">
        <v>57536279.204730466</v>
      </c>
      <c r="J75" s="5">
        <v>17834164.5972853</v>
      </c>
      <c r="K75" s="5">
        <v>0</v>
      </c>
      <c r="L75" s="5">
        <v>0</v>
      </c>
      <c r="M75" s="5">
        <v>0</v>
      </c>
      <c r="N75" s="6">
        <v>35168699.492233172</v>
      </c>
      <c r="O75" s="6">
        <v>0</v>
      </c>
      <c r="P75" s="6">
        <v>0</v>
      </c>
      <c r="Q75" s="6">
        <v>0</v>
      </c>
      <c r="R75" s="6">
        <v>519124.68</v>
      </c>
      <c r="S75" s="7">
        <f t="shared" si="1"/>
        <v>111058267.97424895</v>
      </c>
    </row>
    <row r="76" spans="1:19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744</v>
      </c>
      <c r="G76" s="16">
        <v>0</v>
      </c>
      <c r="H76" s="5">
        <v>0</v>
      </c>
      <c r="I76" s="17">
        <v>158298369.47623011</v>
      </c>
      <c r="J76" s="5">
        <v>29110093.0226239</v>
      </c>
      <c r="K76" s="5">
        <v>0</v>
      </c>
      <c r="L76" s="5">
        <v>0</v>
      </c>
      <c r="M76" s="5">
        <v>0</v>
      </c>
      <c r="N76" s="6">
        <v>68837930.957662582</v>
      </c>
      <c r="O76" s="6">
        <v>0</v>
      </c>
      <c r="P76" s="6">
        <v>0</v>
      </c>
      <c r="Q76" s="6">
        <v>0</v>
      </c>
      <c r="R76" s="6">
        <v>1863699.66</v>
      </c>
      <c r="S76" s="7">
        <f t="shared" si="1"/>
        <v>258110093.11651659</v>
      </c>
    </row>
    <row r="77" spans="1:19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744</v>
      </c>
      <c r="G77" s="16">
        <v>0</v>
      </c>
      <c r="H77" s="5">
        <v>0</v>
      </c>
      <c r="I77" s="17">
        <v>79000448.585138783</v>
      </c>
      <c r="J77" s="5">
        <v>19366868.235293999</v>
      </c>
      <c r="K77" s="5">
        <v>0</v>
      </c>
      <c r="L77" s="5">
        <v>0</v>
      </c>
      <c r="M77" s="5">
        <v>0</v>
      </c>
      <c r="N77" s="6">
        <v>36826815.070310324</v>
      </c>
      <c r="O77" s="6">
        <v>0</v>
      </c>
      <c r="P77" s="6">
        <v>0</v>
      </c>
      <c r="Q77" s="6">
        <v>0</v>
      </c>
      <c r="R77" s="6">
        <v>1010122.2000000001</v>
      </c>
      <c r="S77" s="7">
        <f t="shared" si="1"/>
        <v>136204254.09074309</v>
      </c>
    </row>
    <row r="78" spans="1:19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744</v>
      </c>
      <c r="G78" s="16">
        <v>0</v>
      </c>
      <c r="H78" s="5">
        <v>0</v>
      </c>
      <c r="I78" s="17">
        <v>66111362.489781208</v>
      </c>
      <c r="J78" s="5">
        <v>23509603.393665601</v>
      </c>
      <c r="K78" s="5">
        <v>0</v>
      </c>
      <c r="L78" s="5">
        <v>0</v>
      </c>
      <c r="M78" s="5">
        <v>0</v>
      </c>
      <c r="N78" s="6">
        <v>41162980.786714405</v>
      </c>
      <c r="O78" s="6">
        <v>0</v>
      </c>
      <c r="P78" s="6">
        <v>0</v>
      </c>
      <c r="Q78" s="6">
        <v>0</v>
      </c>
      <c r="R78" s="6">
        <v>645617.34</v>
      </c>
      <c r="S78" s="7">
        <f t="shared" si="1"/>
        <v>131429564.01016122</v>
      </c>
    </row>
    <row r="79" spans="1:19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744</v>
      </c>
      <c r="G79" s="16">
        <v>0</v>
      </c>
      <c r="H79" s="5">
        <v>0</v>
      </c>
      <c r="I79" s="17">
        <v>138469175.73611259</v>
      </c>
      <c r="J79" s="5">
        <v>57561137.891402997</v>
      </c>
      <c r="K79" s="5">
        <v>0</v>
      </c>
      <c r="L79" s="5">
        <v>0</v>
      </c>
      <c r="M79" s="5">
        <v>0</v>
      </c>
      <c r="N79" s="6">
        <v>124264094.66226056</v>
      </c>
      <c r="O79" s="6">
        <v>0</v>
      </c>
      <c r="P79" s="6">
        <v>0</v>
      </c>
      <c r="Q79" s="6">
        <v>0</v>
      </c>
      <c r="R79" s="6">
        <v>2061710.1</v>
      </c>
      <c r="S79" s="7">
        <f t="shared" si="1"/>
        <v>322356118.38977617</v>
      </c>
    </row>
    <row r="80" spans="1:19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744</v>
      </c>
      <c r="G80" s="16">
        <v>0</v>
      </c>
      <c r="H80" s="5">
        <v>0</v>
      </c>
      <c r="I80" s="17">
        <v>44817591.262611002</v>
      </c>
      <c r="J80" s="5">
        <v>11839115.285067901</v>
      </c>
      <c r="K80" s="5">
        <v>0</v>
      </c>
      <c r="L80" s="5">
        <v>0</v>
      </c>
      <c r="M80" s="5">
        <v>0</v>
      </c>
      <c r="N80" s="6">
        <v>26427548.122934699</v>
      </c>
      <c r="O80" s="6">
        <v>0</v>
      </c>
      <c r="P80" s="6">
        <v>0</v>
      </c>
      <c r="Q80" s="6">
        <v>0</v>
      </c>
      <c r="R80" s="6">
        <v>565798.88268383278</v>
      </c>
      <c r="S80" s="7">
        <f t="shared" si="1"/>
        <v>83650053.55329743</v>
      </c>
    </row>
    <row r="81" spans="1:19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744</v>
      </c>
      <c r="G81" s="16">
        <v>0</v>
      </c>
      <c r="H81" s="5">
        <v>0</v>
      </c>
      <c r="I81" s="17">
        <v>107569316.26194857</v>
      </c>
      <c r="J81" s="5">
        <v>27872658.814479399</v>
      </c>
      <c r="K81" s="5">
        <v>0</v>
      </c>
      <c r="L81" s="5">
        <v>0</v>
      </c>
      <c r="M81" s="5">
        <v>0</v>
      </c>
      <c r="N81" s="6">
        <v>65733129.078355938</v>
      </c>
      <c r="O81" s="6">
        <v>0</v>
      </c>
      <c r="P81" s="6">
        <v>0</v>
      </c>
      <c r="Q81" s="6">
        <v>0</v>
      </c>
      <c r="R81" s="6">
        <v>1358006.9173161671</v>
      </c>
      <c r="S81" s="7">
        <f t="shared" si="1"/>
        <v>202533111.07210007</v>
      </c>
    </row>
    <row r="82" spans="1:19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744</v>
      </c>
      <c r="G82" s="16">
        <v>0</v>
      </c>
      <c r="H82" s="5">
        <v>0</v>
      </c>
      <c r="I82" s="17">
        <v>136039526.25128639</v>
      </c>
      <c r="J82" s="5">
        <v>43855850.986424997</v>
      </c>
      <c r="K82" s="5">
        <v>0</v>
      </c>
      <c r="L82" s="5">
        <v>0</v>
      </c>
      <c r="M82" s="5">
        <v>0</v>
      </c>
      <c r="N82" s="6">
        <v>85896150.809586421</v>
      </c>
      <c r="O82" s="6">
        <v>0</v>
      </c>
      <c r="P82" s="6">
        <v>0</v>
      </c>
      <c r="Q82" s="6">
        <v>0</v>
      </c>
      <c r="R82" s="6">
        <v>1358009.1</v>
      </c>
      <c r="S82" s="7">
        <f t="shared" si="1"/>
        <v>267149537.14729777</v>
      </c>
    </row>
    <row r="83" spans="1:19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744</v>
      </c>
      <c r="G83" s="16">
        <v>0</v>
      </c>
      <c r="H83" s="5">
        <v>0</v>
      </c>
      <c r="I83" s="17">
        <v>451844024.84045625</v>
      </c>
      <c r="J83" s="5">
        <v>67994739.864252999</v>
      </c>
      <c r="K83" s="5">
        <v>0</v>
      </c>
      <c r="L83" s="5">
        <v>0</v>
      </c>
      <c r="M83" s="5">
        <v>0</v>
      </c>
      <c r="N83" s="6">
        <v>205990239.82137972</v>
      </c>
      <c r="O83" s="6">
        <v>0</v>
      </c>
      <c r="P83" s="6">
        <v>0</v>
      </c>
      <c r="Q83" s="6">
        <v>0</v>
      </c>
      <c r="R83" s="6">
        <v>5490517.3200000003</v>
      </c>
      <c r="S83" s="7">
        <f t="shared" si="1"/>
        <v>731319521.84608901</v>
      </c>
    </row>
    <row r="84" spans="1:19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744</v>
      </c>
      <c r="G84" s="16">
        <v>0</v>
      </c>
      <c r="H84" s="5">
        <v>0</v>
      </c>
      <c r="I84" s="17">
        <v>212448074.25036505</v>
      </c>
      <c r="J84" s="5">
        <v>66248134.778279997</v>
      </c>
      <c r="K84" s="5">
        <v>0</v>
      </c>
      <c r="L84" s="5">
        <v>0</v>
      </c>
      <c r="M84" s="5">
        <v>0</v>
      </c>
      <c r="N84" s="6">
        <v>128896953.72211039</v>
      </c>
      <c r="O84" s="6">
        <v>0</v>
      </c>
      <c r="P84" s="6">
        <v>0</v>
      </c>
      <c r="Q84" s="6">
        <v>0</v>
      </c>
      <c r="R84" s="6">
        <v>2254032.36</v>
      </c>
      <c r="S84" s="7">
        <f t="shared" si="1"/>
        <v>409847195.11075544</v>
      </c>
    </row>
    <row r="85" spans="1:19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745</v>
      </c>
      <c r="G85" s="16">
        <v>0</v>
      </c>
      <c r="H85" s="5">
        <v>0</v>
      </c>
      <c r="I85" s="17">
        <v>19949344.731226403</v>
      </c>
      <c r="J85" s="5">
        <v>2857093.4117647</v>
      </c>
      <c r="K85" s="5">
        <v>0</v>
      </c>
      <c r="L85" s="5">
        <v>0</v>
      </c>
      <c r="M85" s="5">
        <v>0</v>
      </c>
      <c r="N85" s="6">
        <v>21343134.452732183</v>
      </c>
      <c r="O85" s="6">
        <v>0</v>
      </c>
      <c r="P85" s="6">
        <v>0</v>
      </c>
      <c r="Q85" s="6">
        <v>0</v>
      </c>
      <c r="R85" s="6">
        <v>261000</v>
      </c>
      <c r="S85" s="7">
        <f t="shared" si="1"/>
        <v>44410572.595723286</v>
      </c>
    </row>
    <row r="86" spans="1:19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745</v>
      </c>
      <c r="G86" s="16">
        <v>0</v>
      </c>
      <c r="H86" s="5">
        <v>0</v>
      </c>
      <c r="I86" s="17">
        <v>17578724.320945866</v>
      </c>
      <c r="J86" s="5">
        <v>1695875.5927601701</v>
      </c>
      <c r="K86" s="5">
        <v>0</v>
      </c>
      <c r="L86" s="5">
        <v>0</v>
      </c>
      <c r="M86" s="5">
        <v>0</v>
      </c>
      <c r="N86" s="6">
        <v>6882785.0749744233</v>
      </c>
      <c r="O86" s="6">
        <v>0</v>
      </c>
      <c r="P86" s="6">
        <v>0</v>
      </c>
      <c r="Q86" s="6">
        <v>0</v>
      </c>
      <c r="R86" s="6">
        <v>166627.62</v>
      </c>
      <c r="S86" s="7">
        <f t="shared" si="1"/>
        <v>26324012.608680461</v>
      </c>
    </row>
    <row r="87" spans="1:19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745</v>
      </c>
      <c r="G87" s="16">
        <v>0</v>
      </c>
      <c r="H87" s="5">
        <v>0</v>
      </c>
      <c r="I87" s="17">
        <v>17341631.748247594</v>
      </c>
      <c r="J87" s="5">
        <v>2648070.1809954401</v>
      </c>
      <c r="K87" s="5">
        <v>0</v>
      </c>
      <c r="L87" s="5">
        <v>0</v>
      </c>
      <c r="M87" s="5">
        <v>0</v>
      </c>
      <c r="N87" s="6">
        <v>14642607.624598192</v>
      </c>
      <c r="O87" s="6">
        <v>0</v>
      </c>
      <c r="P87" s="6">
        <v>0</v>
      </c>
      <c r="Q87" s="6">
        <v>0</v>
      </c>
      <c r="R87" s="6">
        <v>266692.68</v>
      </c>
      <c r="S87" s="7">
        <f t="shared" si="1"/>
        <v>34899002.233841226</v>
      </c>
    </row>
    <row r="88" spans="1:19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745</v>
      </c>
      <c r="G88" s="16">
        <v>0</v>
      </c>
      <c r="H88" s="5">
        <v>0</v>
      </c>
      <c r="I88" s="17">
        <v>22817225.754386455</v>
      </c>
      <c r="J88" s="5">
        <v>2837429.4027149603</v>
      </c>
      <c r="K88" s="5">
        <v>0</v>
      </c>
      <c r="L88" s="5">
        <v>0</v>
      </c>
      <c r="M88" s="5">
        <v>0</v>
      </c>
      <c r="N88" s="6">
        <v>11371043.598547332</v>
      </c>
      <c r="O88" s="6">
        <v>0</v>
      </c>
      <c r="P88" s="6">
        <v>0</v>
      </c>
      <c r="Q88" s="6">
        <v>0</v>
      </c>
      <c r="R88" s="6">
        <v>250433.63999999998</v>
      </c>
      <c r="S88" s="7">
        <f t="shared" si="1"/>
        <v>37276132.395648748</v>
      </c>
    </row>
    <row r="89" spans="1:19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745</v>
      </c>
      <c r="G89" s="16">
        <v>0</v>
      </c>
      <c r="H89" s="5">
        <v>0</v>
      </c>
      <c r="I89" s="17">
        <v>20883618.243019689</v>
      </c>
      <c r="J89" s="5">
        <v>2884909.3665159</v>
      </c>
      <c r="K89" s="5">
        <v>0</v>
      </c>
      <c r="L89" s="5">
        <v>0</v>
      </c>
      <c r="M89" s="5">
        <v>0</v>
      </c>
      <c r="N89" s="6">
        <v>13074750.544340208</v>
      </c>
      <c r="O89" s="6">
        <v>0</v>
      </c>
      <c r="P89" s="6">
        <v>0</v>
      </c>
      <c r="Q89" s="6">
        <v>0</v>
      </c>
      <c r="R89" s="6">
        <v>367912.62</v>
      </c>
      <c r="S89" s="7">
        <f t="shared" si="1"/>
        <v>37211190.773875795</v>
      </c>
    </row>
    <row r="90" spans="1:19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745</v>
      </c>
      <c r="G90" s="16">
        <v>0</v>
      </c>
      <c r="H90" s="5">
        <v>0</v>
      </c>
      <c r="I90" s="17">
        <v>15784173.436256498</v>
      </c>
      <c r="J90" s="5">
        <v>2725516.55203621</v>
      </c>
      <c r="K90" s="5">
        <v>0</v>
      </c>
      <c r="L90" s="5">
        <v>0</v>
      </c>
      <c r="M90" s="5">
        <v>0</v>
      </c>
      <c r="N90" s="6">
        <v>11371319.986669544</v>
      </c>
      <c r="O90" s="6">
        <v>0</v>
      </c>
      <c r="P90" s="6">
        <v>0</v>
      </c>
      <c r="Q90" s="6">
        <v>0</v>
      </c>
      <c r="R90" s="6">
        <v>216000</v>
      </c>
      <c r="S90" s="7">
        <f t="shared" si="1"/>
        <v>30097009.974962253</v>
      </c>
    </row>
    <row r="91" spans="1:19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745</v>
      </c>
      <c r="G91" s="16">
        <v>0</v>
      </c>
      <c r="H91" s="5">
        <v>0</v>
      </c>
      <c r="I91" s="17">
        <v>260758160.72217965</v>
      </c>
      <c r="J91" s="5">
        <v>69783915.583710998</v>
      </c>
      <c r="K91" s="5">
        <v>0</v>
      </c>
      <c r="L91" s="5">
        <v>0</v>
      </c>
      <c r="M91" s="5">
        <v>0</v>
      </c>
      <c r="N91" s="6">
        <v>124860073.07891724</v>
      </c>
      <c r="O91" s="6">
        <v>0</v>
      </c>
      <c r="P91" s="6">
        <v>0</v>
      </c>
      <c r="Q91" s="6">
        <v>0</v>
      </c>
      <c r="R91" s="6">
        <v>3548865.2399999998</v>
      </c>
      <c r="S91" s="7">
        <f t="shared" si="1"/>
        <v>458951014.62480795</v>
      </c>
    </row>
    <row r="92" spans="1:19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745</v>
      </c>
      <c r="G92" s="16">
        <v>0</v>
      </c>
      <c r="H92" s="5">
        <v>0</v>
      </c>
      <c r="I92" s="17">
        <v>139221651.29908755</v>
      </c>
      <c r="J92" s="5">
        <v>46693374.886877999</v>
      </c>
      <c r="K92" s="5">
        <v>0</v>
      </c>
      <c r="L92" s="5">
        <v>0</v>
      </c>
      <c r="M92" s="5">
        <v>0</v>
      </c>
      <c r="N92" s="6">
        <v>91492009.886944279</v>
      </c>
      <c r="O92" s="6">
        <v>0</v>
      </c>
      <c r="P92" s="6">
        <v>0</v>
      </c>
      <c r="Q92" s="6">
        <v>0</v>
      </c>
      <c r="R92" s="6">
        <v>2070000</v>
      </c>
      <c r="S92" s="7">
        <f t="shared" si="1"/>
        <v>279477036.07290983</v>
      </c>
    </row>
    <row r="93" spans="1:19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745</v>
      </c>
      <c r="G93" s="16">
        <v>0</v>
      </c>
      <c r="H93" s="5">
        <v>0</v>
      </c>
      <c r="I93" s="17">
        <v>101811330.54077555</v>
      </c>
      <c r="J93" s="5">
        <v>25968702.325792201</v>
      </c>
      <c r="K93" s="5">
        <v>0</v>
      </c>
      <c r="L93" s="5">
        <v>0</v>
      </c>
      <c r="M93" s="5">
        <v>0</v>
      </c>
      <c r="N93" s="6">
        <v>45308804.081809737</v>
      </c>
      <c r="O93" s="6">
        <v>11957950.568602389</v>
      </c>
      <c r="P93" s="6">
        <v>0</v>
      </c>
      <c r="Q93" s="6">
        <v>0</v>
      </c>
      <c r="R93" s="6">
        <v>1174626</v>
      </c>
      <c r="S93" s="7">
        <f t="shared" si="1"/>
        <v>186221413.51697987</v>
      </c>
    </row>
    <row r="94" spans="1:19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745</v>
      </c>
      <c r="G94" s="16">
        <v>0</v>
      </c>
      <c r="H94" s="5">
        <v>0</v>
      </c>
      <c r="I94" s="17">
        <v>439964871.22121757</v>
      </c>
      <c r="J94" s="5">
        <v>140653009.638008</v>
      </c>
      <c r="K94" s="5">
        <v>0</v>
      </c>
      <c r="L94" s="5">
        <v>0</v>
      </c>
      <c r="M94" s="5">
        <v>0</v>
      </c>
      <c r="N94" s="6">
        <v>256469884.33053774</v>
      </c>
      <c r="O94" s="6">
        <v>58375307.752667211</v>
      </c>
      <c r="P94" s="6">
        <v>0</v>
      </c>
      <c r="Q94" s="6">
        <v>0</v>
      </c>
      <c r="R94" s="6">
        <v>4863092.9707511272</v>
      </c>
      <c r="S94" s="7">
        <f t="shared" si="1"/>
        <v>900326165.91318166</v>
      </c>
    </row>
    <row r="95" spans="1:19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745</v>
      </c>
      <c r="G95" s="16">
        <v>0</v>
      </c>
      <c r="H95" s="5">
        <v>0</v>
      </c>
      <c r="I95" s="17">
        <v>19113274.107645549</v>
      </c>
      <c r="J95" s="5">
        <v>4122632.8235293999</v>
      </c>
      <c r="K95" s="5">
        <v>0</v>
      </c>
      <c r="L95" s="5">
        <v>0</v>
      </c>
      <c r="M95" s="5">
        <v>0</v>
      </c>
      <c r="N95" s="6">
        <v>6154988.9243773445</v>
      </c>
      <c r="O95" s="6">
        <v>2535982.6003787722</v>
      </c>
      <c r="P95" s="6">
        <v>0</v>
      </c>
      <c r="Q95" s="6">
        <v>0</v>
      </c>
      <c r="R95" s="6">
        <v>211266.02381442141</v>
      </c>
      <c r="S95" s="7">
        <f t="shared" si="1"/>
        <v>32138144.479745489</v>
      </c>
    </row>
    <row r="96" spans="1:19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745</v>
      </c>
      <c r="G96" s="16">
        <v>0</v>
      </c>
      <c r="H96" s="5">
        <v>0</v>
      </c>
      <c r="I96" s="17">
        <v>18120376.751404218</v>
      </c>
      <c r="J96" s="5">
        <v>4470595.3574660001</v>
      </c>
      <c r="K96" s="5">
        <v>0</v>
      </c>
      <c r="L96" s="5">
        <v>0</v>
      </c>
      <c r="M96" s="5">
        <v>0</v>
      </c>
      <c r="N96" s="6">
        <v>7810087.1647555633</v>
      </c>
      <c r="O96" s="6">
        <v>2404243.2445149394</v>
      </c>
      <c r="P96" s="6">
        <v>0</v>
      </c>
      <c r="Q96" s="6">
        <v>0</v>
      </c>
      <c r="R96" s="6">
        <v>200291.16543445142</v>
      </c>
      <c r="S96" s="7">
        <f t="shared" si="1"/>
        <v>33005593.683575172</v>
      </c>
    </row>
    <row r="97" spans="1:19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745</v>
      </c>
      <c r="G97" s="16">
        <v>0</v>
      </c>
      <c r="H97" s="5">
        <v>0</v>
      </c>
      <c r="I97" s="17">
        <v>97828835.36055477</v>
      </c>
      <c r="J97" s="5">
        <v>28077656.968326002</v>
      </c>
      <c r="K97" s="5">
        <v>0</v>
      </c>
      <c r="L97" s="5">
        <v>0</v>
      </c>
      <c r="M97" s="5">
        <v>0</v>
      </c>
      <c r="N97" s="6">
        <v>51756095.848996744</v>
      </c>
      <c r="O97" s="6">
        <v>14508205.658767203</v>
      </c>
      <c r="P97" s="6">
        <v>0</v>
      </c>
      <c r="Q97" s="6">
        <v>0</v>
      </c>
      <c r="R97" s="6">
        <v>828077.42066782725</v>
      </c>
      <c r="S97" s="7">
        <f t="shared" si="1"/>
        <v>192998871.25731254</v>
      </c>
    </row>
    <row r="98" spans="1:19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745</v>
      </c>
      <c r="G98" s="16">
        <v>0</v>
      </c>
      <c r="H98" s="5">
        <v>0</v>
      </c>
      <c r="I98" s="17">
        <v>131818400.40054524</v>
      </c>
      <c r="J98" s="5">
        <v>23907669.520362001</v>
      </c>
      <c r="K98" s="5">
        <v>0</v>
      </c>
      <c r="L98" s="5">
        <v>0</v>
      </c>
      <c r="M98" s="5">
        <v>0</v>
      </c>
      <c r="N98" s="6">
        <v>46555851.957169637</v>
      </c>
      <c r="O98" s="6">
        <v>21173382.487581935</v>
      </c>
      <c r="P98" s="6">
        <v>0</v>
      </c>
      <c r="Q98" s="6">
        <v>0</v>
      </c>
      <c r="R98" s="6">
        <v>1208502.3034213064</v>
      </c>
      <c r="S98" s="7">
        <f t="shared" si="1"/>
        <v>224663806.66908011</v>
      </c>
    </row>
    <row r="99" spans="1:19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745</v>
      </c>
      <c r="G99" s="16">
        <v>0</v>
      </c>
      <c r="H99" s="5">
        <v>0</v>
      </c>
      <c r="I99" s="17">
        <v>86195816.931294993</v>
      </c>
      <c r="J99" s="5">
        <v>23737758.488687702</v>
      </c>
      <c r="K99" s="5">
        <v>0</v>
      </c>
      <c r="L99" s="5">
        <v>0</v>
      </c>
      <c r="M99" s="5">
        <v>0</v>
      </c>
      <c r="N99" s="6">
        <v>44330286.642563112</v>
      </c>
      <c r="O99" s="6">
        <v>12872378.917308668</v>
      </c>
      <c r="P99" s="6">
        <v>0</v>
      </c>
      <c r="Q99" s="6">
        <v>0</v>
      </c>
      <c r="R99" s="6">
        <v>734710.17591086635</v>
      </c>
      <c r="S99" s="7">
        <f t="shared" si="1"/>
        <v>167870951.15576532</v>
      </c>
    </row>
    <row r="100" spans="1:19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745</v>
      </c>
      <c r="G100" s="16">
        <v>0</v>
      </c>
      <c r="H100" s="5">
        <v>0</v>
      </c>
      <c r="I100" s="17">
        <v>15838440.691231443</v>
      </c>
      <c r="J100" s="5">
        <v>2147520.3076922903</v>
      </c>
      <c r="K100" s="5">
        <v>0</v>
      </c>
      <c r="L100" s="5">
        <v>0</v>
      </c>
      <c r="M100" s="5">
        <v>0</v>
      </c>
      <c r="N100" s="6">
        <v>3066990.5693582399</v>
      </c>
      <c r="O100" s="6">
        <v>3068665.907178021</v>
      </c>
      <c r="P100" s="6">
        <v>0</v>
      </c>
      <c r="Q100" s="6">
        <v>0</v>
      </c>
      <c r="R100" s="6">
        <v>189278.03101068703</v>
      </c>
      <c r="S100" s="7">
        <f t="shared" si="1"/>
        <v>24310895.506470684</v>
      </c>
    </row>
    <row r="101" spans="1:19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745</v>
      </c>
      <c r="G101" s="16">
        <v>0</v>
      </c>
      <c r="H101" s="5">
        <v>0</v>
      </c>
      <c r="I101" s="17">
        <v>249286345.28239709</v>
      </c>
      <c r="J101" s="5">
        <v>68127905.357465997</v>
      </c>
      <c r="K101" s="5">
        <v>0</v>
      </c>
      <c r="L101" s="5">
        <v>0</v>
      </c>
      <c r="M101" s="5">
        <v>0</v>
      </c>
      <c r="N101" s="6">
        <v>132165075.92999221</v>
      </c>
      <c r="O101" s="6">
        <v>38270326.098051518</v>
      </c>
      <c r="P101" s="6">
        <v>0</v>
      </c>
      <c r="Q101" s="6">
        <v>0</v>
      </c>
      <c r="R101" s="6">
        <v>2360547.6089893132</v>
      </c>
      <c r="S101" s="7">
        <f t="shared" si="1"/>
        <v>490210200.27689606</v>
      </c>
    </row>
    <row r="102" spans="1:19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745</v>
      </c>
      <c r="G102" s="16">
        <v>0</v>
      </c>
      <c r="H102" s="5">
        <v>0</v>
      </c>
      <c r="I102" s="17">
        <v>57357579.380875021</v>
      </c>
      <c r="J102" s="5">
        <v>15424970.126697101</v>
      </c>
      <c r="K102" s="5">
        <v>0</v>
      </c>
      <c r="L102" s="5">
        <v>0</v>
      </c>
      <c r="M102" s="5">
        <v>0</v>
      </c>
      <c r="N102" s="6">
        <v>28996463.495810784</v>
      </c>
      <c r="O102" s="6">
        <v>8109563.0249493355</v>
      </c>
      <c r="P102" s="6">
        <v>0</v>
      </c>
      <c r="Q102" s="6">
        <v>0</v>
      </c>
      <c r="R102" s="6">
        <v>648684</v>
      </c>
      <c r="S102" s="7">
        <f t="shared" si="1"/>
        <v>110537260.02833223</v>
      </c>
    </row>
    <row r="103" spans="1:19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745</v>
      </c>
      <c r="G103" s="16">
        <v>0</v>
      </c>
      <c r="H103" s="5">
        <v>0</v>
      </c>
      <c r="I103" s="17">
        <v>3510856.1365779764</v>
      </c>
      <c r="J103" s="5">
        <v>401107.61990950396</v>
      </c>
      <c r="K103" s="5">
        <v>0</v>
      </c>
      <c r="L103" s="5">
        <v>0</v>
      </c>
      <c r="M103" s="5">
        <v>0</v>
      </c>
      <c r="N103" s="6">
        <v>4577701.5534772985</v>
      </c>
      <c r="O103" s="6">
        <v>0</v>
      </c>
      <c r="P103" s="6">
        <v>0</v>
      </c>
      <c r="Q103" s="6">
        <v>0</v>
      </c>
      <c r="R103" s="6">
        <v>39756.870911752652</v>
      </c>
      <c r="S103" s="7">
        <f t="shared" si="1"/>
        <v>8529422.1808765326</v>
      </c>
    </row>
    <row r="104" spans="1:19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745</v>
      </c>
      <c r="G104" s="16">
        <v>0</v>
      </c>
      <c r="H104" s="5">
        <v>0</v>
      </c>
      <c r="I104" s="17">
        <v>20243062.343747735</v>
      </c>
      <c r="J104" s="5">
        <v>4643286.7692307997</v>
      </c>
      <c r="K104" s="5">
        <v>0</v>
      </c>
      <c r="L104" s="5">
        <v>0</v>
      </c>
      <c r="M104" s="5">
        <v>0</v>
      </c>
      <c r="N104" s="6">
        <v>12717956.73143567</v>
      </c>
      <c r="O104" s="6">
        <v>0</v>
      </c>
      <c r="P104" s="6">
        <v>0</v>
      </c>
      <c r="Q104" s="6">
        <v>0</v>
      </c>
      <c r="R104" s="6">
        <v>229232.06908824737</v>
      </c>
      <c r="S104" s="7">
        <f t="shared" si="1"/>
        <v>37833537.913502455</v>
      </c>
    </row>
    <row r="105" spans="1:19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745</v>
      </c>
      <c r="G105" s="16">
        <v>0</v>
      </c>
      <c r="H105" s="5">
        <v>0</v>
      </c>
      <c r="I105" s="17">
        <v>22257018.860014237</v>
      </c>
      <c r="J105" s="5">
        <v>3545990.5158371096</v>
      </c>
      <c r="K105" s="5">
        <v>0</v>
      </c>
      <c r="L105" s="5">
        <v>0</v>
      </c>
      <c r="M105" s="5">
        <v>0</v>
      </c>
      <c r="N105" s="6">
        <v>15623926.638906151</v>
      </c>
      <c r="O105" s="6">
        <v>0</v>
      </c>
      <c r="P105" s="6">
        <v>0</v>
      </c>
      <c r="Q105" s="6">
        <v>0</v>
      </c>
      <c r="R105" s="6">
        <v>264915.14413602179</v>
      </c>
      <c r="S105" s="7">
        <f t="shared" si="1"/>
        <v>41691851.158893518</v>
      </c>
    </row>
    <row r="106" spans="1:19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745</v>
      </c>
      <c r="G106" s="16">
        <v>0</v>
      </c>
      <c r="H106" s="5">
        <v>0</v>
      </c>
      <c r="I106" s="17">
        <v>19718263.647478119</v>
      </c>
      <c r="J106" s="5">
        <v>2986648.53393665</v>
      </c>
      <c r="K106" s="5">
        <v>0</v>
      </c>
      <c r="L106" s="5">
        <v>0</v>
      </c>
      <c r="M106" s="5">
        <v>0</v>
      </c>
      <c r="N106" s="6">
        <v>23077403.627841465</v>
      </c>
      <c r="O106" s="6">
        <v>0</v>
      </c>
      <c r="P106" s="6">
        <v>0</v>
      </c>
      <c r="Q106" s="6">
        <v>0</v>
      </c>
      <c r="R106" s="6">
        <v>234697.49875929265</v>
      </c>
      <c r="S106" s="7">
        <f t="shared" si="1"/>
        <v>46017013.308015525</v>
      </c>
    </row>
    <row r="107" spans="1:19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745</v>
      </c>
      <c r="G107" s="16">
        <v>0</v>
      </c>
      <c r="H107" s="5">
        <v>0</v>
      </c>
      <c r="I107" s="17">
        <v>38677368.155416809</v>
      </c>
      <c r="J107" s="5">
        <v>14096344.416290101</v>
      </c>
      <c r="K107" s="5">
        <v>0</v>
      </c>
      <c r="L107" s="5">
        <v>0</v>
      </c>
      <c r="M107" s="5">
        <v>0</v>
      </c>
      <c r="N107" s="6">
        <v>23235754.79710884</v>
      </c>
      <c r="O107" s="6">
        <v>0</v>
      </c>
      <c r="P107" s="6">
        <v>0</v>
      </c>
      <c r="Q107" s="6">
        <v>0</v>
      </c>
      <c r="R107" s="6">
        <v>460359.07253068982</v>
      </c>
      <c r="S107" s="7">
        <f t="shared" si="1"/>
        <v>76469826.441346437</v>
      </c>
    </row>
    <row r="108" spans="1:19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745</v>
      </c>
      <c r="G108" s="16">
        <v>0</v>
      </c>
      <c r="H108" s="5">
        <v>0</v>
      </c>
      <c r="I108" s="17">
        <v>36039153.315628655</v>
      </c>
      <c r="J108" s="5">
        <v>5002973.8190045003</v>
      </c>
      <c r="K108" s="5">
        <v>0</v>
      </c>
      <c r="L108" s="5">
        <v>0</v>
      </c>
      <c r="M108" s="5">
        <v>0</v>
      </c>
      <c r="N108" s="6">
        <v>9010655.4898105171</v>
      </c>
      <c r="O108" s="6">
        <v>0</v>
      </c>
      <c r="P108" s="6">
        <v>0</v>
      </c>
      <c r="Q108" s="6">
        <v>0</v>
      </c>
      <c r="R108" s="6">
        <v>428957.60457399581</v>
      </c>
      <c r="S108" s="7">
        <f t="shared" si="1"/>
        <v>50481740.229017667</v>
      </c>
    </row>
    <row r="109" spans="1:19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745</v>
      </c>
      <c r="G109" s="16">
        <v>0</v>
      </c>
      <c r="H109" s="5">
        <v>0</v>
      </c>
      <c r="I109" s="17">
        <v>167448801.74742895</v>
      </c>
      <c r="J109" s="5">
        <v>48245576.904977001</v>
      </c>
      <c r="K109" s="5">
        <v>0</v>
      </c>
      <c r="L109" s="5">
        <v>0</v>
      </c>
      <c r="M109" s="5">
        <v>0</v>
      </c>
      <c r="N109" s="6">
        <v>107878404.7716904</v>
      </c>
      <c r="O109" s="6">
        <v>0</v>
      </c>
      <c r="P109" s="6">
        <v>0</v>
      </c>
      <c r="Q109" s="6">
        <v>0</v>
      </c>
      <c r="R109" s="6">
        <v>2728753.3800000004</v>
      </c>
      <c r="S109" s="7">
        <f t="shared" si="1"/>
        <v>326301536.80409634</v>
      </c>
    </row>
    <row r="110" spans="1:19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745</v>
      </c>
      <c r="G110" s="16">
        <v>0</v>
      </c>
      <c r="H110" s="5">
        <v>0</v>
      </c>
      <c r="I110" s="17">
        <v>79429274.547330201</v>
      </c>
      <c r="J110" s="5">
        <v>28518982.832579501</v>
      </c>
      <c r="K110" s="5">
        <v>0</v>
      </c>
      <c r="L110" s="5">
        <v>0</v>
      </c>
      <c r="M110" s="5">
        <v>0</v>
      </c>
      <c r="N110" s="6">
        <v>53022423.263389103</v>
      </c>
      <c r="O110" s="6">
        <v>0</v>
      </c>
      <c r="P110" s="6">
        <v>0</v>
      </c>
      <c r="Q110" s="6">
        <v>0</v>
      </c>
      <c r="R110" s="6">
        <v>759582.63856390479</v>
      </c>
      <c r="S110" s="7">
        <f t="shared" si="1"/>
        <v>161730263.28186271</v>
      </c>
    </row>
    <row r="111" spans="1:19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745</v>
      </c>
      <c r="G111" s="16">
        <v>0</v>
      </c>
      <c r="H111" s="5">
        <v>0</v>
      </c>
      <c r="I111" s="17">
        <v>199814904.43532538</v>
      </c>
      <c r="J111" s="5">
        <v>55830562.497738004</v>
      </c>
      <c r="K111" s="5">
        <v>0</v>
      </c>
      <c r="L111" s="5">
        <v>0</v>
      </c>
      <c r="M111" s="5">
        <v>0</v>
      </c>
      <c r="N111" s="6">
        <v>253379330.49100929</v>
      </c>
      <c r="O111" s="6">
        <v>0</v>
      </c>
      <c r="P111" s="6">
        <v>0</v>
      </c>
      <c r="Q111" s="6">
        <v>0</v>
      </c>
      <c r="R111" s="6">
        <v>3409948.08</v>
      </c>
      <c r="S111" s="7">
        <f t="shared" si="1"/>
        <v>512434745.50407267</v>
      </c>
    </row>
    <row r="112" spans="1:19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745</v>
      </c>
      <c r="G112" s="16">
        <v>0</v>
      </c>
      <c r="H112" s="5">
        <v>0</v>
      </c>
      <c r="I112" s="17">
        <v>108781405.35172278</v>
      </c>
      <c r="J112" s="5">
        <v>28330940.190044701</v>
      </c>
      <c r="K112" s="5">
        <v>0</v>
      </c>
      <c r="L112" s="5">
        <v>0</v>
      </c>
      <c r="M112" s="5">
        <v>0</v>
      </c>
      <c r="N112" s="6">
        <v>59307532.729587853</v>
      </c>
      <c r="O112" s="6">
        <v>0</v>
      </c>
      <c r="P112" s="6">
        <v>0</v>
      </c>
      <c r="Q112" s="6">
        <v>0</v>
      </c>
      <c r="R112" s="6">
        <v>1260000</v>
      </c>
      <c r="S112" s="7">
        <f t="shared" si="1"/>
        <v>197679878.27135533</v>
      </c>
    </row>
    <row r="113" spans="1:19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745</v>
      </c>
      <c r="G113" s="16">
        <v>0</v>
      </c>
      <c r="H113" s="5">
        <v>0</v>
      </c>
      <c r="I113" s="17">
        <v>20418023.814706191</v>
      </c>
      <c r="J113" s="5">
        <v>11425312.244343899</v>
      </c>
      <c r="K113" s="5">
        <v>0</v>
      </c>
      <c r="L113" s="5">
        <v>0</v>
      </c>
      <c r="M113" s="5">
        <v>0</v>
      </c>
      <c r="N113" s="6">
        <v>16500528.874065563</v>
      </c>
      <c r="O113" s="6">
        <v>0</v>
      </c>
      <c r="P113" s="6">
        <v>0</v>
      </c>
      <c r="Q113" s="6">
        <v>0</v>
      </c>
      <c r="R113" s="6">
        <v>198745.74000000002</v>
      </c>
      <c r="S113" s="7">
        <f t="shared" si="1"/>
        <v>48542610.673115656</v>
      </c>
    </row>
    <row r="114" spans="1:19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745</v>
      </c>
      <c r="G114" s="16">
        <v>0</v>
      </c>
      <c r="H114" s="5">
        <v>0</v>
      </c>
      <c r="I114" s="17">
        <v>19162966.032441959</v>
      </c>
      <c r="J114" s="5">
        <v>7184422.7149321996</v>
      </c>
      <c r="K114" s="5">
        <v>0</v>
      </c>
      <c r="L114" s="5">
        <v>0</v>
      </c>
      <c r="M114" s="5">
        <v>0</v>
      </c>
      <c r="N114" s="6">
        <v>13965465.578249838</v>
      </c>
      <c r="O114" s="6">
        <v>0</v>
      </c>
      <c r="P114" s="6">
        <v>0</v>
      </c>
      <c r="Q114" s="6">
        <v>0</v>
      </c>
      <c r="R114" s="6">
        <v>183255.56143609522</v>
      </c>
      <c r="S114" s="7">
        <f t="shared" si="1"/>
        <v>40496109.887060091</v>
      </c>
    </row>
    <row r="115" spans="1:19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745</v>
      </c>
      <c r="G115" s="16">
        <v>0</v>
      </c>
      <c r="H115" s="5">
        <v>0</v>
      </c>
      <c r="I115" s="17">
        <v>25956578.787318118</v>
      </c>
      <c r="J115" s="5">
        <v>12501800.6968327</v>
      </c>
      <c r="K115" s="5">
        <v>0</v>
      </c>
      <c r="L115" s="5">
        <v>0</v>
      </c>
      <c r="M115" s="5">
        <v>0</v>
      </c>
      <c r="N115" s="6">
        <v>19164159.41468589</v>
      </c>
      <c r="O115" s="6">
        <v>0</v>
      </c>
      <c r="P115" s="6">
        <v>0</v>
      </c>
      <c r="Q115" s="6">
        <v>0</v>
      </c>
      <c r="R115" s="6">
        <v>339235.56</v>
      </c>
      <c r="S115" s="7">
        <f t="shared" si="1"/>
        <v>57961774.458836712</v>
      </c>
    </row>
    <row r="116" spans="1:19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745</v>
      </c>
      <c r="G116" s="16">
        <v>0</v>
      </c>
      <c r="H116" s="5">
        <v>0</v>
      </c>
      <c r="I116" s="17">
        <v>32645439.202521298</v>
      </c>
      <c r="J116" s="5">
        <v>6043279.7647059001</v>
      </c>
      <c r="K116" s="5">
        <v>0</v>
      </c>
      <c r="L116" s="5">
        <v>0</v>
      </c>
      <c r="M116" s="5">
        <v>0</v>
      </c>
      <c r="N116" s="6">
        <v>23518041.795109741</v>
      </c>
      <c r="O116" s="6">
        <v>0</v>
      </c>
      <c r="P116" s="6">
        <v>0</v>
      </c>
      <c r="Q116" s="6">
        <v>0</v>
      </c>
      <c r="R116" s="6">
        <v>489352.14</v>
      </c>
      <c r="S116" s="7">
        <f t="shared" si="1"/>
        <v>62696112.90233694</v>
      </c>
    </row>
    <row r="117" spans="1:19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745</v>
      </c>
      <c r="G117" s="16">
        <v>0</v>
      </c>
      <c r="H117" s="5">
        <v>0</v>
      </c>
      <c r="I117" s="17">
        <v>255619643.64867684</v>
      </c>
      <c r="J117" s="5">
        <v>77660483.348416001</v>
      </c>
      <c r="K117" s="5">
        <v>0</v>
      </c>
      <c r="L117" s="5">
        <v>0</v>
      </c>
      <c r="M117" s="5">
        <v>0</v>
      </c>
      <c r="N117" s="6">
        <v>157185225.67263246</v>
      </c>
      <c r="O117" s="6">
        <v>0</v>
      </c>
      <c r="P117" s="6">
        <v>0</v>
      </c>
      <c r="Q117" s="6">
        <v>0</v>
      </c>
      <c r="R117" s="6">
        <v>2831412.96</v>
      </c>
      <c r="S117" s="7">
        <f t="shared" si="1"/>
        <v>493296765.62972528</v>
      </c>
    </row>
    <row r="118" spans="1:19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745</v>
      </c>
      <c r="G118" s="16">
        <v>0</v>
      </c>
      <c r="H118" s="5">
        <v>0</v>
      </c>
      <c r="I118" s="17">
        <v>323612028.72473949</v>
      </c>
      <c r="J118" s="5">
        <v>95629994.180996001</v>
      </c>
      <c r="K118" s="5">
        <v>0</v>
      </c>
      <c r="L118" s="5">
        <v>0</v>
      </c>
      <c r="M118" s="5">
        <v>0</v>
      </c>
      <c r="N118" s="6">
        <v>216836623.24189794</v>
      </c>
      <c r="O118" s="6">
        <v>0</v>
      </c>
      <c r="P118" s="6">
        <v>0</v>
      </c>
      <c r="Q118" s="6">
        <v>0</v>
      </c>
      <c r="R118" s="6">
        <v>4460522.22</v>
      </c>
      <c r="S118" s="7">
        <f t="shared" si="1"/>
        <v>640539168.36763346</v>
      </c>
    </row>
    <row r="119" spans="1:19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745</v>
      </c>
      <c r="G119" s="16">
        <v>0</v>
      </c>
      <c r="H119" s="5">
        <v>0</v>
      </c>
      <c r="I119" s="17">
        <v>93333268.988392442</v>
      </c>
      <c r="J119" s="5">
        <v>24262227.085972801</v>
      </c>
      <c r="K119" s="5">
        <v>0</v>
      </c>
      <c r="L119" s="5">
        <v>0</v>
      </c>
      <c r="M119" s="5">
        <v>0</v>
      </c>
      <c r="N119" s="6">
        <v>51794712.822173014</v>
      </c>
      <c r="O119" s="6">
        <v>0</v>
      </c>
      <c r="P119" s="6">
        <v>0</v>
      </c>
      <c r="Q119" s="6">
        <v>0</v>
      </c>
      <c r="R119" s="6">
        <v>937427.04</v>
      </c>
      <c r="S119" s="7">
        <f t="shared" si="1"/>
        <v>170327635.93653825</v>
      </c>
    </row>
    <row r="120" spans="1:19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745</v>
      </c>
      <c r="G120" s="16">
        <v>0</v>
      </c>
      <c r="H120" s="5">
        <v>0</v>
      </c>
      <c r="I120" s="17">
        <v>71998094.283584356</v>
      </c>
      <c r="J120" s="5">
        <v>16342263.294117101</v>
      </c>
      <c r="K120" s="5">
        <v>0</v>
      </c>
      <c r="L120" s="5">
        <v>0</v>
      </c>
      <c r="M120" s="5">
        <v>0</v>
      </c>
      <c r="N120" s="6">
        <v>64447406.040588878</v>
      </c>
      <c r="O120" s="6">
        <v>0</v>
      </c>
      <c r="P120" s="6">
        <v>0</v>
      </c>
      <c r="Q120" s="6">
        <v>0</v>
      </c>
      <c r="R120" s="6">
        <v>1072264.68</v>
      </c>
      <c r="S120" s="7">
        <f t="shared" si="1"/>
        <v>153860028.29829034</v>
      </c>
    </row>
    <row r="121" spans="1:19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753</v>
      </c>
      <c r="F121" s="13" t="s">
        <v>745</v>
      </c>
      <c r="G121" s="16">
        <v>0</v>
      </c>
      <c r="H121" s="5">
        <v>0</v>
      </c>
      <c r="I121" s="17">
        <v>5853153.7105657384</v>
      </c>
      <c r="J121" s="5">
        <v>1099853.5022624501</v>
      </c>
      <c r="K121" s="5">
        <v>0</v>
      </c>
      <c r="L121" s="5">
        <v>0</v>
      </c>
      <c r="M121" s="5">
        <v>0</v>
      </c>
      <c r="N121" s="6">
        <v>3935729.2005933011</v>
      </c>
      <c r="O121" s="6">
        <v>0</v>
      </c>
      <c r="P121" s="6">
        <v>0</v>
      </c>
      <c r="Q121" s="6">
        <v>0</v>
      </c>
      <c r="R121" s="6">
        <v>91649.192727272719</v>
      </c>
      <c r="S121" s="7">
        <f t="shared" si="1"/>
        <v>10980385.606148763</v>
      </c>
    </row>
    <row r="122" spans="1:19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754</v>
      </c>
      <c r="F122" s="13" t="s">
        <v>745</v>
      </c>
      <c r="G122" s="16">
        <v>0</v>
      </c>
      <c r="H122" s="5">
        <v>0</v>
      </c>
      <c r="I122" s="17">
        <v>11706307.421131477</v>
      </c>
      <c r="J122" s="5">
        <v>2547250.9683257798</v>
      </c>
      <c r="K122" s="5">
        <v>0</v>
      </c>
      <c r="L122" s="5">
        <v>0</v>
      </c>
      <c r="M122" s="5">
        <v>0</v>
      </c>
      <c r="N122" s="6">
        <v>21340167.651748866</v>
      </c>
      <c r="O122" s="6">
        <v>0</v>
      </c>
      <c r="P122" s="6">
        <v>0</v>
      </c>
      <c r="Q122" s="6">
        <v>0</v>
      </c>
      <c r="R122" s="6">
        <v>183298.38545454544</v>
      </c>
      <c r="S122" s="7">
        <f t="shared" si="1"/>
        <v>35777024.426660664</v>
      </c>
    </row>
    <row r="123" spans="1:19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755</v>
      </c>
      <c r="F123" s="13" t="s">
        <v>745</v>
      </c>
      <c r="G123" s="16">
        <v>0</v>
      </c>
      <c r="H123" s="5">
        <v>0</v>
      </c>
      <c r="I123" s="17">
        <v>29265768.552828688</v>
      </c>
      <c r="J123" s="5">
        <v>8598894.1357466001</v>
      </c>
      <c r="K123" s="5">
        <v>0</v>
      </c>
      <c r="L123" s="5">
        <v>0</v>
      </c>
      <c r="M123" s="5">
        <v>0</v>
      </c>
      <c r="N123" s="6">
        <v>27729738.206538498</v>
      </c>
      <c r="O123" s="6">
        <v>0</v>
      </c>
      <c r="P123" s="6">
        <v>0</v>
      </c>
      <c r="Q123" s="6">
        <v>0</v>
      </c>
      <c r="R123" s="6">
        <v>458245.96363636362</v>
      </c>
      <c r="S123" s="7">
        <f t="shared" si="1"/>
        <v>66052646.85875015</v>
      </c>
    </row>
    <row r="124" spans="1:19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756</v>
      </c>
      <c r="F124" s="13" t="s">
        <v>745</v>
      </c>
      <c r="G124" s="16">
        <v>0</v>
      </c>
      <c r="H124" s="5">
        <v>0</v>
      </c>
      <c r="I124" s="17">
        <v>1179151.8117505573</v>
      </c>
      <c r="J124" s="5">
        <v>7420.5972850679</v>
      </c>
      <c r="K124" s="5">
        <v>0</v>
      </c>
      <c r="L124" s="5">
        <v>0</v>
      </c>
      <c r="M124" s="5">
        <v>0</v>
      </c>
      <c r="N124" s="6">
        <v>14736.169965514444</v>
      </c>
      <c r="O124" s="6">
        <v>0</v>
      </c>
      <c r="P124" s="6">
        <v>0</v>
      </c>
      <c r="Q124" s="6">
        <v>0</v>
      </c>
      <c r="R124" s="6">
        <v>45824.596363636359</v>
      </c>
      <c r="S124" s="7">
        <f t="shared" si="1"/>
        <v>1247133.175364776</v>
      </c>
    </row>
    <row r="125" spans="1:19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757</v>
      </c>
      <c r="F125" s="13" t="s">
        <v>745</v>
      </c>
      <c r="G125" s="16">
        <v>0</v>
      </c>
      <c r="H125" s="5">
        <v>0</v>
      </c>
      <c r="I125" s="17">
        <v>2926576.8552828692</v>
      </c>
      <c r="J125" s="5">
        <v>843076.00904977997</v>
      </c>
      <c r="K125" s="5">
        <v>0</v>
      </c>
      <c r="L125" s="5">
        <v>0</v>
      </c>
      <c r="M125" s="5">
        <v>0</v>
      </c>
      <c r="N125" s="6">
        <v>2934940.0113445073</v>
      </c>
      <c r="O125" s="6">
        <v>0</v>
      </c>
      <c r="P125" s="6">
        <v>0</v>
      </c>
      <c r="Q125" s="6">
        <v>0</v>
      </c>
      <c r="R125" s="6">
        <v>45824.596363636359</v>
      </c>
      <c r="S125" s="7">
        <f t="shared" si="1"/>
        <v>6750417.4720407929</v>
      </c>
    </row>
    <row r="126" spans="1:19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758</v>
      </c>
      <c r="F126" s="13" t="s">
        <v>745</v>
      </c>
      <c r="G126" s="16">
        <v>0</v>
      </c>
      <c r="H126" s="5">
        <v>0</v>
      </c>
      <c r="I126" s="17">
        <v>2926576.8552828692</v>
      </c>
      <c r="J126" s="5">
        <v>1075152.2352941199</v>
      </c>
      <c r="K126" s="5">
        <v>0</v>
      </c>
      <c r="L126" s="5">
        <v>0</v>
      </c>
      <c r="M126" s="5">
        <v>0</v>
      </c>
      <c r="N126" s="6">
        <v>5754070.1367381122</v>
      </c>
      <c r="O126" s="6">
        <v>0</v>
      </c>
      <c r="P126" s="6">
        <v>0</v>
      </c>
      <c r="Q126" s="6">
        <v>0</v>
      </c>
      <c r="R126" s="6">
        <v>45824.596363636359</v>
      </c>
      <c r="S126" s="7">
        <f t="shared" si="1"/>
        <v>9801623.8236787375</v>
      </c>
    </row>
    <row r="127" spans="1:19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759</v>
      </c>
      <c r="F127" s="13" t="s">
        <v>745</v>
      </c>
      <c r="G127" s="16">
        <v>0</v>
      </c>
      <c r="H127" s="5">
        <v>0</v>
      </c>
      <c r="I127" s="17">
        <v>2926576.8552828692</v>
      </c>
      <c r="J127" s="5">
        <v>143063.48416289699</v>
      </c>
      <c r="K127" s="5">
        <v>0</v>
      </c>
      <c r="L127" s="5">
        <v>0</v>
      </c>
      <c r="M127" s="5">
        <v>0</v>
      </c>
      <c r="N127" s="6">
        <v>2092309.6654474698</v>
      </c>
      <c r="O127" s="6">
        <v>0</v>
      </c>
      <c r="P127" s="6">
        <v>0</v>
      </c>
      <c r="Q127" s="6">
        <v>0</v>
      </c>
      <c r="R127" s="6">
        <v>45824.596363636359</v>
      </c>
      <c r="S127" s="7">
        <f t="shared" si="1"/>
        <v>5207774.6012568725</v>
      </c>
    </row>
    <row r="128" spans="1:19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760</v>
      </c>
      <c r="F128" s="13" t="s">
        <v>745</v>
      </c>
      <c r="G128" s="16">
        <v>0</v>
      </c>
      <c r="H128" s="5">
        <v>0</v>
      </c>
      <c r="I128" s="17">
        <v>11706307.421131477</v>
      </c>
      <c r="J128" s="5">
        <v>3485132.6425339202</v>
      </c>
      <c r="K128" s="5">
        <v>0</v>
      </c>
      <c r="L128" s="5">
        <v>0</v>
      </c>
      <c r="M128" s="5">
        <v>0</v>
      </c>
      <c r="N128" s="6">
        <v>10491176.722139187</v>
      </c>
      <c r="O128" s="6">
        <v>0</v>
      </c>
      <c r="P128" s="6">
        <v>0</v>
      </c>
      <c r="Q128" s="6">
        <v>0</v>
      </c>
      <c r="R128" s="6">
        <v>183298.38545454544</v>
      </c>
      <c r="S128" s="7">
        <f t="shared" si="1"/>
        <v>25865915.171259131</v>
      </c>
    </row>
    <row r="129" spans="1:19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761</v>
      </c>
      <c r="F129" s="13" t="s">
        <v>745</v>
      </c>
      <c r="G129" s="16">
        <v>0</v>
      </c>
      <c r="H129" s="5">
        <v>0</v>
      </c>
      <c r="I129" s="17">
        <v>2926576.8552828692</v>
      </c>
      <c r="J129" s="5">
        <v>434772.36199094902</v>
      </c>
      <c r="K129" s="5">
        <v>0</v>
      </c>
      <c r="L129" s="5">
        <v>0</v>
      </c>
      <c r="M129" s="5">
        <v>0</v>
      </c>
      <c r="N129" s="6">
        <v>1451303.6030710032</v>
      </c>
      <c r="O129" s="6">
        <v>0</v>
      </c>
      <c r="P129" s="6">
        <v>0</v>
      </c>
      <c r="Q129" s="6">
        <v>0</v>
      </c>
      <c r="R129" s="6">
        <v>45824.596363636359</v>
      </c>
      <c r="S129" s="7">
        <f t="shared" si="1"/>
        <v>4858477.4167084582</v>
      </c>
    </row>
    <row r="130" spans="1:19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762</v>
      </c>
      <c r="F130" s="13" t="s">
        <v>745</v>
      </c>
      <c r="G130" s="16">
        <v>0</v>
      </c>
      <c r="H130" s="5">
        <v>0</v>
      </c>
      <c r="I130" s="17">
        <v>14632884.276414344</v>
      </c>
      <c r="J130" s="5">
        <v>5905833.9276017006</v>
      </c>
      <c r="K130" s="5">
        <v>0</v>
      </c>
      <c r="L130" s="5">
        <v>0</v>
      </c>
      <c r="M130" s="5">
        <v>0</v>
      </c>
      <c r="N130" s="6">
        <v>16554724.699968675</v>
      </c>
      <c r="O130" s="6">
        <v>0</v>
      </c>
      <c r="P130" s="6">
        <v>0</v>
      </c>
      <c r="Q130" s="6">
        <v>0</v>
      </c>
      <c r="R130" s="6">
        <v>229122.98181818181</v>
      </c>
      <c r="S130" s="7">
        <f t="shared" si="1"/>
        <v>37322565.885802902</v>
      </c>
    </row>
    <row r="131" spans="1:19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763</v>
      </c>
      <c r="F131" s="13" t="s">
        <v>745</v>
      </c>
      <c r="G131" s="16">
        <v>0</v>
      </c>
      <c r="H131" s="5">
        <v>0</v>
      </c>
      <c r="I131" s="17">
        <v>8779730.5658486076</v>
      </c>
      <c r="J131" s="5">
        <v>3867697.8371040998</v>
      </c>
      <c r="K131" s="5">
        <v>0</v>
      </c>
      <c r="L131" s="5">
        <v>0</v>
      </c>
      <c r="M131" s="5">
        <v>0</v>
      </c>
      <c r="N131" s="6">
        <v>14154546.42467412</v>
      </c>
      <c r="O131" s="6">
        <v>0</v>
      </c>
      <c r="P131" s="6">
        <v>0</v>
      </c>
      <c r="Q131" s="6">
        <v>0</v>
      </c>
      <c r="R131" s="6">
        <v>137473.78909090909</v>
      </c>
      <c r="S131" s="7">
        <f t="shared" si="1"/>
        <v>26939448.616717737</v>
      </c>
    </row>
    <row r="132" spans="1:19" ht="30" x14ac:dyDescent="0.25">
      <c r="A132" s="4" t="s">
        <v>5</v>
      </c>
      <c r="B132" s="4" t="s">
        <v>768</v>
      </c>
      <c r="C132" s="4" t="s">
        <v>769</v>
      </c>
      <c r="D132" s="4" t="s">
        <v>770</v>
      </c>
      <c r="E132" s="13" t="s">
        <v>771</v>
      </c>
      <c r="F132" s="13" t="s">
        <v>745</v>
      </c>
      <c r="G132" s="16">
        <v>0</v>
      </c>
      <c r="H132" s="5">
        <v>0</v>
      </c>
      <c r="I132" s="17">
        <v>3405292.6891492405</v>
      </c>
      <c r="J132" s="5">
        <v>1428999.2307692501</v>
      </c>
      <c r="K132" s="5">
        <v>0</v>
      </c>
      <c r="L132" s="5">
        <v>0</v>
      </c>
      <c r="M132" s="5">
        <v>0</v>
      </c>
      <c r="N132" s="6">
        <v>4329380.2325011827</v>
      </c>
      <c r="O132" s="6">
        <v>0</v>
      </c>
      <c r="P132" s="6">
        <v>0</v>
      </c>
      <c r="Q132" s="6">
        <v>0</v>
      </c>
      <c r="R132" s="6">
        <v>29475.375844511251</v>
      </c>
      <c r="S132" s="7">
        <f t="shared" si="1"/>
        <v>9193147.5282641854</v>
      </c>
    </row>
    <row r="133" spans="1:19" ht="30" x14ac:dyDescent="0.25">
      <c r="A133" s="4" t="s">
        <v>5</v>
      </c>
      <c r="B133" s="4" t="s">
        <v>768</v>
      </c>
      <c r="C133" s="4" t="s">
        <v>769</v>
      </c>
      <c r="D133" s="4" t="s">
        <v>770</v>
      </c>
      <c r="E133" s="13" t="s">
        <v>772</v>
      </c>
      <c r="F133" s="13" t="s">
        <v>745</v>
      </c>
      <c r="G133" s="16">
        <v>0</v>
      </c>
      <c r="H133" s="5">
        <v>0</v>
      </c>
      <c r="I133" s="17">
        <v>5771620.139150803</v>
      </c>
      <c r="J133" s="5">
        <v>596432.77828054002</v>
      </c>
      <c r="K133" s="5">
        <v>0</v>
      </c>
      <c r="L133" s="5">
        <v>0</v>
      </c>
      <c r="M133" s="5">
        <v>0</v>
      </c>
      <c r="N133" s="6">
        <v>6219173.2005620319</v>
      </c>
      <c r="O133" s="6">
        <v>0</v>
      </c>
      <c r="P133" s="6">
        <v>0</v>
      </c>
      <c r="Q133" s="6">
        <v>0</v>
      </c>
      <c r="R133" s="6">
        <v>49957.724155488759</v>
      </c>
      <c r="S133" s="7">
        <f t="shared" si="1"/>
        <v>12637183.842148865</v>
      </c>
    </row>
    <row r="134" spans="1:19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746</v>
      </c>
      <c r="G134" s="16">
        <v>0</v>
      </c>
      <c r="H134" s="5">
        <v>0</v>
      </c>
      <c r="I134" s="17">
        <v>177713264.00765181</v>
      </c>
      <c r="J134" s="5">
        <v>39046967.393665001</v>
      </c>
      <c r="K134" s="5">
        <v>0</v>
      </c>
      <c r="L134" s="5">
        <v>0</v>
      </c>
      <c r="M134" s="5">
        <v>0</v>
      </c>
      <c r="N134" s="6">
        <v>85155621.128504351</v>
      </c>
      <c r="O134" s="6">
        <v>0</v>
      </c>
      <c r="P134" s="6">
        <v>0</v>
      </c>
      <c r="Q134" s="6">
        <v>0</v>
      </c>
      <c r="R134" s="6">
        <v>2190024.8886696058</v>
      </c>
      <c r="S134" s="7">
        <f t="shared" si="1"/>
        <v>304105877.41849077</v>
      </c>
    </row>
    <row r="135" spans="1:19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746</v>
      </c>
      <c r="G135" s="16">
        <v>0</v>
      </c>
      <c r="H135" s="5">
        <v>0</v>
      </c>
      <c r="I135" s="17">
        <v>33816781.604982391</v>
      </c>
      <c r="J135" s="5">
        <v>12881956.389140401</v>
      </c>
      <c r="K135" s="5">
        <v>0</v>
      </c>
      <c r="L135" s="5">
        <v>0</v>
      </c>
      <c r="M135" s="5">
        <v>0</v>
      </c>
      <c r="N135" s="6">
        <v>28207634.239564728</v>
      </c>
      <c r="O135" s="6">
        <v>0</v>
      </c>
      <c r="P135" s="6">
        <v>0</v>
      </c>
      <c r="Q135" s="6">
        <v>0</v>
      </c>
      <c r="R135" s="6">
        <v>461942.64039035636</v>
      </c>
      <c r="S135" s="7">
        <f t="shared" si="1"/>
        <v>75368314.874077871</v>
      </c>
    </row>
    <row r="136" spans="1:19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746</v>
      </c>
      <c r="G136" s="16">
        <v>0</v>
      </c>
      <c r="H136" s="5">
        <v>0</v>
      </c>
      <c r="I136" s="17">
        <v>118150866.35846391</v>
      </c>
      <c r="J136" s="5">
        <v>31910006.895927202</v>
      </c>
      <c r="K136" s="5">
        <v>0</v>
      </c>
      <c r="L136" s="5">
        <v>0</v>
      </c>
      <c r="M136" s="5">
        <v>0</v>
      </c>
      <c r="N136" s="6">
        <v>88101009.789432183</v>
      </c>
      <c r="O136" s="6">
        <v>0</v>
      </c>
      <c r="P136" s="6">
        <v>0</v>
      </c>
      <c r="Q136" s="6">
        <v>0</v>
      </c>
      <c r="R136" s="6">
        <v>1607994.9109400376</v>
      </c>
      <c r="S136" s="7">
        <f t="shared" si="1"/>
        <v>239769877.95476335</v>
      </c>
    </row>
    <row r="137" spans="1:19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746</v>
      </c>
      <c r="G137" s="16">
        <v>0</v>
      </c>
      <c r="H137" s="5">
        <v>0</v>
      </c>
      <c r="I137" s="17">
        <v>43262600.972779371</v>
      </c>
      <c r="J137" s="5">
        <v>21007904.045248501</v>
      </c>
      <c r="K137" s="5">
        <v>0</v>
      </c>
      <c r="L137" s="5">
        <v>0</v>
      </c>
      <c r="M137" s="5">
        <v>0</v>
      </c>
      <c r="N137" s="6">
        <v>50210155.950964935</v>
      </c>
      <c r="O137" s="6">
        <v>0</v>
      </c>
      <c r="P137" s="6">
        <v>0</v>
      </c>
      <c r="Q137" s="6">
        <v>0</v>
      </c>
      <c r="R137" s="6">
        <v>174893.52631912183</v>
      </c>
      <c r="S137" s="7">
        <f t="shared" ref="S137:S200" si="2">+SUM(G137:R137)</f>
        <v>114655554.49531192</v>
      </c>
    </row>
    <row r="138" spans="1:19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746</v>
      </c>
      <c r="G138" s="16">
        <v>0</v>
      </c>
      <c r="H138" s="5">
        <v>0</v>
      </c>
      <c r="I138" s="17">
        <v>77753077.603723884</v>
      </c>
      <c r="J138" s="5">
        <v>29627371.610859804</v>
      </c>
      <c r="K138" s="5">
        <v>0</v>
      </c>
      <c r="L138" s="5">
        <v>0</v>
      </c>
      <c r="M138" s="5">
        <v>0</v>
      </c>
      <c r="N138" s="6">
        <v>63897569.776537545</v>
      </c>
      <c r="O138" s="6">
        <v>0</v>
      </c>
      <c r="P138" s="6">
        <v>0</v>
      </c>
      <c r="Q138" s="6">
        <v>0</v>
      </c>
      <c r="R138" s="6">
        <v>599804.95519359387</v>
      </c>
      <c r="S138" s="7">
        <f t="shared" si="2"/>
        <v>171877823.94631481</v>
      </c>
    </row>
    <row r="139" spans="1:19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746</v>
      </c>
      <c r="G139" s="16">
        <v>0</v>
      </c>
      <c r="H139" s="5">
        <v>0</v>
      </c>
      <c r="I139" s="17">
        <v>17159265.926677264</v>
      </c>
      <c r="J139" s="5">
        <v>1242024.91402714</v>
      </c>
      <c r="K139" s="5">
        <v>0</v>
      </c>
      <c r="L139" s="5">
        <v>0</v>
      </c>
      <c r="M139" s="5">
        <v>0</v>
      </c>
      <c r="N139" s="6">
        <v>3652832.90360216</v>
      </c>
      <c r="O139" s="6">
        <v>0</v>
      </c>
      <c r="P139" s="6">
        <v>0</v>
      </c>
      <c r="Q139" s="6">
        <v>0</v>
      </c>
      <c r="R139" s="6">
        <v>519595.54688012204</v>
      </c>
      <c r="S139" s="7">
        <f t="shared" si="2"/>
        <v>22573719.291186687</v>
      </c>
    </row>
    <row r="140" spans="1:19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746</v>
      </c>
      <c r="G140" s="16">
        <v>0</v>
      </c>
      <c r="H140" s="5">
        <v>0</v>
      </c>
      <c r="I140" s="17">
        <v>38547859.162827514</v>
      </c>
      <c r="J140" s="5">
        <v>5568603.4027149994</v>
      </c>
      <c r="K140" s="5">
        <v>0</v>
      </c>
      <c r="L140" s="5">
        <v>0</v>
      </c>
      <c r="M140" s="5">
        <v>0</v>
      </c>
      <c r="N140" s="6">
        <v>35434353.295879565</v>
      </c>
      <c r="O140" s="6">
        <v>0</v>
      </c>
      <c r="P140" s="6">
        <v>0</v>
      </c>
      <c r="Q140" s="6">
        <v>0</v>
      </c>
      <c r="R140" s="6">
        <v>389574.94211693498</v>
      </c>
      <c r="S140" s="7">
        <f t="shared" si="2"/>
        <v>79940390.803539008</v>
      </c>
    </row>
    <row r="141" spans="1:19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746</v>
      </c>
      <c r="G141" s="16">
        <v>0</v>
      </c>
      <c r="H141" s="5">
        <v>0</v>
      </c>
      <c r="I141" s="17">
        <v>58434158.698136911</v>
      </c>
      <c r="J141" s="5">
        <v>15278455.4660633</v>
      </c>
      <c r="K141" s="5">
        <v>0</v>
      </c>
      <c r="L141" s="5">
        <v>0</v>
      </c>
      <c r="M141" s="5">
        <v>0</v>
      </c>
      <c r="N141" s="6">
        <v>47898165.685198806</v>
      </c>
      <c r="O141" s="6">
        <v>0</v>
      </c>
      <c r="P141" s="6">
        <v>0</v>
      </c>
      <c r="Q141" s="6">
        <v>0</v>
      </c>
      <c r="R141" s="6">
        <v>817486.89463813498</v>
      </c>
      <c r="S141" s="7">
        <f t="shared" si="2"/>
        <v>122428266.74403717</v>
      </c>
    </row>
    <row r="142" spans="1:19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746</v>
      </c>
      <c r="G142" s="16">
        <v>0</v>
      </c>
      <c r="H142" s="5">
        <v>0</v>
      </c>
      <c r="I142" s="17">
        <v>124645337.34761959</v>
      </c>
      <c r="J142" s="5">
        <v>22848809.122171998</v>
      </c>
      <c r="K142" s="5">
        <v>0</v>
      </c>
      <c r="L142" s="5">
        <v>0</v>
      </c>
      <c r="M142" s="5">
        <v>0</v>
      </c>
      <c r="N142" s="6">
        <v>58063737.845847249</v>
      </c>
      <c r="O142" s="6">
        <v>0</v>
      </c>
      <c r="P142" s="6">
        <v>0</v>
      </c>
      <c r="Q142" s="6">
        <v>0</v>
      </c>
      <c r="R142" s="6">
        <v>2378745.4548520921</v>
      </c>
      <c r="S142" s="7">
        <f t="shared" si="2"/>
        <v>207936629.77049094</v>
      </c>
    </row>
    <row r="143" spans="1:19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746</v>
      </c>
      <c r="G143" s="16">
        <v>0</v>
      </c>
      <c r="H143" s="5">
        <v>0</v>
      </c>
      <c r="I143" s="17">
        <v>243408940.29745671</v>
      </c>
      <c r="J143" s="5">
        <v>58795466.126697004</v>
      </c>
      <c r="K143" s="5">
        <v>0</v>
      </c>
      <c r="L143" s="5">
        <v>0</v>
      </c>
      <c r="M143" s="5">
        <v>0</v>
      </c>
      <c r="N143" s="6">
        <v>145584653.75711995</v>
      </c>
      <c r="O143" s="6">
        <v>28794180.998455204</v>
      </c>
      <c r="P143" s="6">
        <v>0</v>
      </c>
      <c r="Q143" s="6">
        <v>0</v>
      </c>
      <c r="R143" s="6">
        <v>3346168.32</v>
      </c>
      <c r="S143" s="7">
        <f t="shared" si="2"/>
        <v>479929409.49972886</v>
      </c>
    </row>
    <row r="144" spans="1:19" ht="30" x14ac:dyDescent="0.25">
      <c r="A144" s="4" t="s">
        <v>5</v>
      </c>
      <c r="B144" s="4" t="s">
        <v>222</v>
      </c>
      <c r="C144" s="4" t="s">
        <v>235</v>
      </c>
      <c r="D144" s="4" t="s">
        <v>773</v>
      </c>
      <c r="E144" s="13" t="s">
        <v>236</v>
      </c>
      <c r="F144" s="13" t="s">
        <v>746</v>
      </c>
      <c r="G144" s="16">
        <v>0</v>
      </c>
      <c r="H144" s="5">
        <v>0</v>
      </c>
      <c r="I144" s="17">
        <v>72190747.562184885</v>
      </c>
      <c r="J144" s="5">
        <v>17893784.723981902</v>
      </c>
      <c r="K144" s="5">
        <v>0</v>
      </c>
      <c r="L144" s="5">
        <v>0</v>
      </c>
      <c r="M144" s="5">
        <v>0</v>
      </c>
      <c r="N144" s="6">
        <v>42359880.450066298</v>
      </c>
      <c r="O144" s="6">
        <v>0</v>
      </c>
      <c r="P144" s="6">
        <v>0</v>
      </c>
      <c r="Q144" s="6">
        <v>0</v>
      </c>
      <c r="R144" s="6">
        <v>585364.98781622411</v>
      </c>
      <c r="S144" s="7">
        <f t="shared" si="2"/>
        <v>133029777.72404931</v>
      </c>
    </row>
    <row r="145" spans="1:19" ht="30" x14ac:dyDescent="0.25">
      <c r="A145" s="4" t="s">
        <v>5</v>
      </c>
      <c r="B145" s="4" t="s">
        <v>222</v>
      </c>
      <c r="C145" s="4" t="s">
        <v>235</v>
      </c>
      <c r="D145" s="4" t="s">
        <v>773</v>
      </c>
      <c r="E145" s="13" t="s">
        <v>237</v>
      </c>
      <c r="F145" s="13" t="s">
        <v>746</v>
      </c>
      <c r="G145" s="16">
        <v>0</v>
      </c>
      <c r="H145" s="5">
        <v>0</v>
      </c>
      <c r="I145" s="17">
        <v>20066775.082785912</v>
      </c>
      <c r="J145" s="5">
        <v>3425652.0090497402</v>
      </c>
      <c r="K145" s="5">
        <v>0</v>
      </c>
      <c r="L145" s="5">
        <v>0</v>
      </c>
      <c r="M145" s="5">
        <v>0</v>
      </c>
      <c r="N145" s="6">
        <v>16252442.121367667</v>
      </c>
      <c r="O145" s="6">
        <v>0</v>
      </c>
      <c r="P145" s="6">
        <v>0</v>
      </c>
      <c r="Q145" s="6">
        <v>0</v>
      </c>
      <c r="R145" s="6">
        <v>241488.23218377592</v>
      </c>
      <c r="S145" s="7">
        <f t="shared" si="2"/>
        <v>39986357.445387095</v>
      </c>
    </row>
    <row r="146" spans="1:19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746</v>
      </c>
      <c r="G146" s="16">
        <v>0</v>
      </c>
      <c r="H146" s="5">
        <v>0</v>
      </c>
      <c r="I146" s="17">
        <v>286829025.67085195</v>
      </c>
      <c r="J146" s="5">
        <v>78723271.846154004</v>
      </c>
      <c r="K146" s="5">
        <v>0</v>
      </c>
      <c r="L146" s="5">
        <v>0</v>
      </c>
      <c r="M146" s="5">
        <v>0</v>
      </c>
      <c r="N146" s="6">
        <v>225164176.84143719</v>
      </c>
      <c r="O146" s="6">
        <v>0</v>
      </c>
      <c r="P146" s="6">
        <v>0</v>
      </c>
      <c r="Q146" s="6">
        <v>0</v>
      </c>
      <c r="R146" s="6">
        <v>3118761.72</v>
      </c>
      <c r="S146" s="7">
        <f t="shared" si="2"/>
        <v>593835236.07844317</v>
      </c>
    </row>
    <row r="147" spans="1:19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746</v>
      </c>
      <c r="G147" s="16">
        <v>0</v>
      </c>
      <c r="H147" s="5">
        <v>0</v>
      </c>
      <c r="I147" s="17">
        <v>434072611.28195918</v>
      </c>
      <c r="J147" s="5">
        <v>127431079.638009</v>
      </c>
      <c r="K147" s="5">
        <v>0</v>
      </c>
      <c r="L147" s="5">
        <v>0</v>
      </c>
      <c r="M147" s="5">
        <v>0</v>
      </c>
      <c r="N147" s="6">
        <v>327925959.22902817</v>
      </c>
      <c r="O147" s="6">
        <v>0</v>
      </c>
      <c r="P147" s="6">
        <v>0</v>
      </c>
      <c r="Q147" s="6">
        <v>0</v>
      </c>
      <c r="R147" s="6">
        <v>4741526.6711641783</v>
      </c>
      <c r="S147" s="7">
        <f t="shared" si="2"/>
        <v>894171176.82016051</v>
      </c>
    </row>
    <row r="148" spans="1:19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746</v>
      </c>
      <c r="G148" s="16">
        <v>0</v>
      </c>
      <c r="H148" s="5">
        <v>0</v>
      </c>
      <c r="I148" s="17">
        <v>181167298.61131912</v>
      </c>
      <c r="J148" s="5">
        <v>47177518.552037001</v>
      </c>
      <c r="K148" s="5">
        <v>0</v>
      </c>
      <c r="L148" s="5">
        <v>0</v>
      </c>
      <c r="M148" s="5">
        <v>0</v>
      </c>
      <c r="N148" s="6">
        <v>128538995.83537906</v>
      </c>
      <c r="O148" s="6">
        <v>0</v>
      </c>
      <c r="P148" s="6">
        <v>0</v>
      </c>
      <c r="Q148" s="6">
        <v>0</v>
      </c>
      <c r="R148" s="6">
        <v>1988499.8153359042</v>
      </c>
      <c r="S148" s="7">
        <f t="shared" si="2"/>
        <v>358872312.81407112</v>
      </c>
    </row>
    <row r="149" spans="1:19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746</v>
      </c>
      <c r="G149" s="16">
        <v>0</v>
      </c>
      <c r="H149" s="5">
        <v>0</v>
      </c>
      <c r="I149" s="17">
        <v>110336791.96740298</v>
      </c>
      <c r="J149" s="5">
        <v>37253235.58371</v>
      </c>
      <c r="K149" s="5">
        <v>0</v>
      </c>
      <c r="L149" s="5">
        <v>0</v>
      </c>
      <c r="M149" s="5">
        <v>0</v>
      </c>
      <c r="N149" s="6">
        <v>77348276.301280349</v>
      </c>
      <c r="O149" s="6">
        <v>0</v>
      </c>
      <c r="P149" s="6">
        <v>0</v>
      </c>
      <c r="Q149" s="6">
        <v>0</v>
      </c>
      <c r="R149" s="6">
        <v>1262410.3734999187</v>
      </c>
      <c r="S149" s="7">
        <f t="shared" si="2"/>
        <v>226200714.22589326</v>
      </c>
    </row>
    <row r="150" spans="1:19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746</v>
      </c>
      <c r="G150" s="16">
        <v>0</v>
      </c>
      <c r="H150" s="5">
        <v>0</v>
      </c>
      <c r="I150" s="17">
        <v>523721226.56534433</v>
      </c>
      <c r="J150" s="5">
        <v>192035577.73755199</v>
      </c>
      <c r="K150" s="5">
        <v>0</v>
      </c>
      <c r="L150" s="5">
        <v>0</v>
      </c>
      <c r="M150" s="5">
        <v>0</v>
      </c>
      <c r="N150" s="6">
        <v>453568488.088103</v>
      </c>
      <c r="O150" s="6">
        <v>0</v>
      </c>
      <c r="P150" s="6">
        <v>0</v>
      </c>
      <c r="Q150" s="6">
        <v>0</v>
      </c>
      <c r="R150" s="6">
        <v>6315394.5</v>
      </c>
      <c r="S150" s="7">
        <f t="shared" si="2"/>
        <v>1175640686.8909993</v>
      </c>
    </row>
    <row r="151" spans="1:19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746</v>
      </c>
      <c r="G151" s="16">
        <v>0</v>
      </c>
      <c r="H151" s="5">
        <v>0</v>
      </c>
      <c r="I151" s="17">
        <v>615431272.28908181</v>
      </c>
      <c r="J151" s="5">
        <v>145149019.746604</v>
      </c>
      <c r="K151" s="5">
        <v>0</v>
      </c>
      <c r="L151" s="5">
        <v>0</v>
      </c>
      <c r="M151" s="5">
        <v>0</v>
      </c>
      <c r="N151" s="6">
        <v>393390844.11594772</v>
      </c>
      <c r="O151" s="6">
        <v>0</v>
      </c>
      <c r="P151" s="6">
        <v>0</v>
      </c>
      <c r="Q151" s="6">
        <v>0</v>
      </c>
      <c r="R151" s="6">
        <v>5851471.586070477</v>
      </c>
      <c r="S151" s="7">
        <f t="shared" si="2"/>
        <v>1159822607.737704</v>
      </c>
    </row>
    <row r="152" spans="1:19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746</v>
      </c>
      <c r="G152" s="16">
        <v>0</v>
      </c>
      <c r="H152" s="5">
        <v>0</v>
      </c>
      <c r="I152" s="17">
        <v>436755981.32147789</v>
      </c>
      <c r="J152" s="5">
        <v>90135071.158371001</v>
      </c>
      <c r="K152" s="5">
        <v>0</v>
      </c>
      <c r="L152" s="5">
        <v>0</v>
      </c>
      <c r="M152" s="5">
        <v>0</v>
      </c>
      <c r="N152" s="6">
        <v>241410392.88821527</v>
      </c>
      <c r="O152" s="6">
        <v>0</v>
      </c>
      <c r="P152" s="6">
        <v>0</v>
      </c>
      <c r="Q152" s="6">
        <v>0</v>
      </c>
      <c r="R152" s="6">
        <v>5595537.4436541339</v>
      </c>
      <c r="S152" s="7">
        <f t="shared" si="2"/>
        <v>773896982.81171834</v>
      </c>
    </row>
    <row r="153" spans="1:19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746</v>
      </c>
      <c r="G153" s="16">
        <v>0</v>
      </c>
      <c r="H153" s="5">
        <v>0</v>
      </c>
      <c r="I153" s="17">
        <v>141553942.99702281</v>
      </c>
      <c r="J153" s="5">
        <v>23561440.561085798</v>
      </c>
      <c r="K153" s="5">
        <v>0</v>
      </c>
      <c r="L153" s="5">
        <v>0</v>
      </c>
      <c r="M153" s="5">
        <v>0</v>
      </c>
      <c r="N153" s="6">
        <v>57907086.916084729</v>
      </c>
      <c r="O153" s="6">
        <v>0</v>
      </c>
      <c r="P153" s="6">
        <v>0</v>
      </c>
      <c r="Q153" s="6">
        <v>0</v>
      </c>
      <c r="R153" s="6">
        <v>1694429.3316024581</v>
      </c>
      <c r="S153" s="7">
        <f t="shared" si="2"/>
        <v>224716899.80579579</v>
      </c>
    </row>
    <row r="154" spans="1:19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746</v>
      </c>
      <c r="G154" s="16">
        <v>0</v>
      </c>
      <c r="H154" s="5">
        <v>0</v>
      </c>
      <c r="I154" s="17">
        <v>164009043.61265367</v>
      </c>
      <c r="J154" s="5">
        <v>24323328.371040799</v>
      </c>
      <c r="K154" s="5">
        <v>0</v>
      </c>
      <c r="L154" s="5">
        <v>0</v>
      </c>
      <c r="M154" s="5">
        <v>0</v>
      </c>
      <c r="N154" s="6">
        <v>57854939.16294872</v>
      </c>
      <c r="O154" s="6">
        <v>0</v>
      </c>
      <c r="P154" s="6">
        <v>0</v>
      </c>
      <c r="Q154" s="6">
        <v>0</v>
      </c>
      <c r="R154" s="6">
        <v>1785296.7456694182</v>
      </c>
      <c r="S154" s="7">
        <f t="shared" si="2"/>
        <v>247972607.89231262</v>
      </c>
    </row>
    <row r="155" spans="1:19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746</v>
      </c>
      <c r="G155" s="16">
        <v>0</v>
      </c>
      <c r="H155" s="5">
        <v>0</v>
      </c>
      <c r="I155" s="17">
        <v>24511522.425027311</v>
      </c>
      <c r="J155" s="5">
        <v>2073916.4524886501</v>
      </c>
      <c r="K155" s="5">
        <v>0</v>
      </c>
      <c r="L155" s="5">
        <v>0</v>
      </c>
      <c r="M155" s="5">
        <v>0</v>
      </c>
      <c r="N155" s="6">
        <v>8925291.1406903975</v>
      </c>
      <c r="O155" s="6">
        <v>0</v>
      </c>
      <c r="P155" s="6">
        <v>0</v>
      </c>
      <c r="Q155" s="6">
        <v>0</v>
      </c>
      <c r="R155" s="6">
        <v>608078.13300351368</v>
      </c>
      <c r="S155" s="7">
        <f t="shared" si="2"/>
        <v>36118808.151209868</v>
      </c>
    </row>
    <row r="156" spans="1:19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746</v>
      </c>
      <c r="G156" s="16">
        <v>0</v>
      </c>
      <c r="H156" s="5">
        <v>0</v>
      </c>
      <c r="I156" s="17">
        <v>34987140.435618371</v>
      </c>
      <c r="J156" s="5">
        <v>14121731.746606501</v>
      </c>
      <c r="K156" s="5">
        <v>0</v>
      </c>
      <c r="L156" s="5">
        <v>0</v>
      </c>
      <c r="M156" s="5">
        <v>0</v>
      </c>
      <c r="N156" s="6">
        <v>43270962.875102863</v>
      </c>
      <c r="O156" s="6">
        <v>0</v>
      </c>
      <c r="P156" s="6">
        <v>0</v>
      </c>
      <c r="Q156" s="6">
        <v>0</v>
      </c>
      <c r="R156" s="6">
        <v>695097.18</v>
      </c>
      <c r="S156" s="7">
        <f t="shared" si="2"/>
        <v>93074932.23732774</v>
      </c>
    </row>
    <row r="157" spans="1:19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746</v>
      </c>
      <c r="G157" s="16">
        <v>0</v>
      </c>
      <c r="H157" s="5">
        <v>0</v>
      </c>
      <c r="I157" s="17">
        <v>290960633.99827558</v>
      </c>
      <c r="J157" s="5">
        <v>63315307.085972995</v>
      </c>
      <c r="K157" s="5">
        <v>0</v>
      </c>
      <c r="L157" s="5">
        <v>0</v>
      </c>
      <c r="M157" s="5">
        <v>0</v>
      </c>
      <c r="N157" s="6">
        <v>172810650.3053492</v>
      </c>
      <c r="O157" s="6">
        <v>0</v>
      </c>
      <c r="P157" s="6">
        <v>0</v>
      </c>
      <c r="Q157" s="6">
        <v>0</v>
      </c>
      <c r="R157" s="6">
        <v>3429317.5985305877</v>
      </c>
      <c r="S157" s="7">
        <f t="shared" si="2"/>
        <v>530515908.98812836</v>
      </c>
    </row>
    <row r="158" spans="1:19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746</v>
      </c>
      <c r="G158" s="16">
        <v>0</v>
      </c>
      <c r="H158" s="5">
        <v>0</v>
      </c>
      <c r="I158" s="17">
        <v>287447590.48564911</v>
      </c>
      <c r="J158" s="5">
        <v>53716407.710406996</v>
      </c>
      <c r="K158" s="5">
        <v>0</v>
      </c>
      <c r="L158" s="5">
        <v>0</v>
      </c>
      <c r="M158" s="5">
        <v>0</v>
      </c>
      <c r="N158" s="6">
        <v>145266142.73160741</v>
      </c>
      <c r="O158" s="6">
        <v>0</v>
      </c>
      <c r="P158" s="6">
        <v>0</v>
      </c>
      <c r="Q158" s="6">
        <v>0</v>
      </c>
      <c r="R158" s="6">
        <v>3280522.1679824917</v>
      </c>
      <c r="S158" s="7">
        <f t="shared" si="2"/>
        <v>489710663.09564608</v>
      </c>
    </row>
    <row r="159" spans="1:19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746</v>
      </c>
      <c r="G159" s="16">
        <v>0</v>
      </c>
      <c r="H159" s="5">
        <v>0</v>
      </c>
      <c r="I159" s="17">
        <v>128738326.8288153</v>
      </c>
      <c r="J159" s="5">
        <v>25339404.244344302</v>
      </c>
      <c r="K159" s="5">
        <v>0</v>
      </c>
      <c r="L159" s="5">
        <v>0</v>
      </c>
      <c r="M159" s="5">
        <v>0</v>
      </c>
      <c r="N159" s="6">
        <v>61101610.247367866</v>
      </c>
      <c r="O159" s="6">
        <v>0</v>
      </c>
      <c r="P159" s="6">
        <v>0</v>
      </c>
      <c r="Q159" s="6">
        <v>0</v>
      </c>
      <c r="R159" s="6">
        <v>1005549.553486921</v>
      </c>
      <c r="S159" s="7">
        <f t="shared" si="2"/>
        <v>216184890.87401438</v>
      </c>
    </row>
    <row r="160" spans="1:19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746</v>
      </c>
      <c r="G160" s="16">
        <v>0</v>
      </c>
      <c r="H160" s="5">
        <v>0</v>
      </c>
      <c r="I160" s="17">
        <v>322045982.00377309</v>
      </c>
      <c r="J160" s="5">
        <v>70423129.438913003</v>
      </c>
      <c r="K160" s="5">
        <v>0</v>
      </c>
      <c r="L160" s="5">
        <v>0</v>
      </c>
      <c r="M160" s="5">
        <v>0</v>
      </c>
      <c r="N160" s="6">
        <v>177728958.17178077</v>
      </c>
      <c r="O160" s="6">
        <v>42139714.028807178</v>
      </c>
      <c r="P160" s="6">
        <v>0</v>
      </c>
      <c r="Q160" s="6">
        <v>0</v>
      </c>
      <c r="R160" s="6">
        <v>4542804</v>
      </c>
      <c r="S160" s="7">
        <f t="shared" si="2"/>
        <v>616880587.64327407</v>
      </c>
    </row>
    <row r="161" spans="1:19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746</v>
      </c>
      <c r="G161" s="16">
        <v>0</v>
      </c>
      <c r="H161" s="5">
        <v>0</v>
      </c>
      <c r="I161" s="17">
        <v>271506717.54267001</v>
      </c>
      <c r="J161" s="5">
        <v>73750873.366515994</v>
      </c>
      <c r="K161" s="5">
        <v>0</v>
      </c>
      <c r="L161" s="5">
        <v>0</v>
      </c>
      <c r="M161" s="5">
        <v>0</v>
      </c>
      <c r="N161" s="6">
        <v>202000974.40080619</v>
      </c>
      <c r="O161" s="6">
        <v>37391577.236828901</v>
      </c>
      <c r="P161" s="6">
        <v>0</v>
      </c>
      <c r="Q161" s="6">
        <v>0</v>
      </c>
      <c r="R161" s="6">
        <v>3336016.86</v>
      </c>
      <c r="S161" s="7">
        <f t="shared" si="2"/>
        <v>587986159.40682113</v>
      </c>
    </row>
    <row r="162" spans="1:19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746</v>
      </c>
      <c r="G162" s="16">
        <v>0</v>
      </c>
      <c r="H162" s="5">
        <v>0</v>
      </c>
      <c r="I162" s="17">
        <v>64553839.991151169</v>
      </c>
      <c r="J162" s="5">
        <v>16708782.0452483</v>
      </c>
      <c r="K162" s="5">
        <v>0</v>
      </c>
      <c r="L162" s="5">
        <v>0</v>
      </c>
      <c r="M162" s="5">
        <v>0</v>
      </c>
      <c r="N162" s="6">
        <v>42519807.552508853</v>
      </c>
      <c r="O162" s="6">
        <v>7466851.4822630398</v>
      </c>
      <c r="P162" s="6">
        <v>0</v>
      </c>
      <c r="Q162" s="6">
        <v>0</v>
      </c>
      <c r="R162" s="6">
        <v>850874.61941342812</v>
      </c>
      <c r="S162" s="7">
        <f t="shared" si="2"/>
        <v>132100155.69058479</v>
      </c>
    </row>
    <row r="163" spans="1:19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746</v>
      </c>
      <c r="G163" s="16">
        <v>0</v>
      </c>
      <c r="H163" s="5">
        <v>0</v>
      </c>
      <c r="I163" s="17">
        <v>8358995.2638347428</v>
      </c>
      <c r="J163" s="5">
        <v>2513555.1493212399</v>
      </c>
      <c r="K163" s="5">
        <v>0</v>
      </c>
      <c r="L163" s="5">
        <v>0</v>
      </c>
      <c r="M163" s="5">
        <v>0</v>
      </c>
      <c r="N163" s="6">
        <v>6864029.6242717523</v>
      </c>
      <c r="O163" s="6">
        <v>1069358.2447236662</v>
      </c>
      <c r="P163" s="6">
        <v>0</v>
      </c>
      <c r="Q163" s="6">
        <v>0</v>
      </c>
      <c r="R163" s="6">
        <v>121857.22344380867</v>
      </c>
      <c r="S163" s="7">
        <f t="shared" si="2"/>
        <v>18927795.505595211</v>
      </c>
    </row>
    <row r="164" spans="1:19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746</v>
      </c>
      <c r="G164" s="16">
        <v>0</v>
      </c>
      <c r="H164" s="5">
        <v>0</v>
      </c>
      <c r="I164" s="17">
        <v>92133067.094237089</v>
      </c>
      <c r="J164" s="5">
        <v>33694616.751131199</v>
      </c>
      <c r="K164" s="5">
        <v>0</v>
      </c>
      <c r="L164" s="5">
        <v>0</v>
      </c>
      <c r="M164" s="5">
        <v>0</v>
      </c>
      <c r="N164" s="6">
        <v>66764625.2112462</v>
      </c>
      <c r="O164" s="6">
        <v>0</v>
      </c>
      <c r="P164" s="6">
        <v>0</v>
      </c>
      <c r="Q164" s="6">
        <v>0</v>
      </c>
      <c r="R164" s="6">
        <v>1245737.9260627183</v>
      </c>
      <c r="S164" s="7">
        <f t="shared" si="2"/>
        <v>193838046.98267722</v>
      </c>
    </row>
    <row r="165" spans="1:19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746</v>
      </c>
      <c r="G165" s="16">
        <v>0</v>
      </c>
      <c r="H165" s="5">
        <v>0</v>
      </c>
      <c r="I165" s="17">
        <v>304146843.80669904</v>
      </c>
      <c r="J165" s="5">
        <v>79613688.361991003</v>
      </c>
      <c r="K165" s="5">
        <v>0</v>
      </c>
      <c r="L165" s="5">
        <v>0</v>
      </c>
      <c r="M165" s="5">
        <v>0</v>
      </c>
      <c r="N165" s="6">
        <v>212631172.51916355</v>
      </c>
      <c r="O165" s="6">
        <v>0</v>
      </c>
      <c r="P165" s="6">
        <v>0</v>
      </c>
      <c r="Q165" s="6">
        <v>0</v>
      </c>
      <c r="R165" s="6">
        <v>3773938.6851513088</v>
      </c>
      <c r="S165" s="7">
        <f t="shared" si="2"/>
        <v>600165643.37300491</v>
      </c>
    </row>
    <row r="166" spans="1:19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746</v>
      </c>
      <c r="G166" s="16">
        <v>0</v>
      </c>
      <c r="H166" s="5">
        <v>0</v>
      </c>
      <c r="I166" s="17">
        <v>88523212.147089481</v>
      </c>
      <c r="J166" s="5">
        <v>35478259.665158302</v>
      </c>
      <c r="K166" s="5">
        <v>0</v>
      </c>
      <c r="L166" s="5">
        <v>0</v>
      </c>
      <c r="M166" s="5">
        <v>0</v>
      </c>
      <c r="N166" s="6">
        <v>96019827.432319641</v>
      </c>
      <c r="O166" s="6">
        <v>0</v>
      </c>
      <c r="P166" s="6">
        <v>0</v>
      </c>
      <c r="Q166" s="6">
        <v>0</v>
      </c>
      <c r="R166" s="6">
        <v>1662107.1465440756</v>
      </c>
      <c r="S166" s="7">
        <f t="shared" si="2"/>
        <v>221683406.39111149</v>
      </c>
    </row>
    <row r="167" spans="1:19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746</v>
      </c>
      <c r="G167" s="16">
        <v>0</v>
      </c>
      <c r="H167" s="5">
        <v>0</v>
      </c>
      <c r="I167" s="17">
        <v>94763285.729599029</v>
      </c>
      <c r="J167" s="5">
        <v>18426211.963801</v>
      </c>
      <c r="K167" s="5">
        <v>0</v>
      </c>
      <c r="L167" s="5">
        <v>0</v>
      </c>
      <c r="M167" s="5">
        <v>0</v>
      </c>
      <c r="N167" s="6">
        <v>53547013.098713338</v>
      </c>
      <c r="O167" s="6">
        <v>0</v>
      </c>
      <c r="P167" s="6">
        <v>0</v>
      </c>
      <c r="Q167" s="6">
        <v>0</v>
      </c>
      <c r="R167" s="6">
        <v>1167386.1527237778</v>
      </c>
      <c r="S167" s="7">
        <f t="shared" si="2"/>
        <v>167903896.94483715</v>
      </c>
    </row>
    <row r="168" spans="1:19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746</v>
      </c>
      <c r="G168" s="16">
        <v>0</v>
      </c>
      <c r="H168" s="5">
        <v>0</v>
      </c>
      <c r="I168" s="17">
        <v>89632687.561620712</v>
      </c>
      <c r="J168" s="5">
        <v>38183534.778279997</v>
      </c>
      <c r="K168" s="5">
        <v>0</v>
      </c>
      <c r="L168" s="5">
        <v>0</v>
      </c>
      <c r="M168" s="5">
        <v>0</v>
      </c>
      <c r="N168" s="6">
        <v>100378843.33512741</v>
      </c>
      <c r="O168" s="6">
        <v>0</v>
      </c>
      <c r="P168" s="6">
        <v>0</v>
      </c>
      <c r="Q168" s="6">
        <v>0</v>
      </c>
      <c r="R168" s="6">
        <v>1519344.0895181196</v>
      </c>
      <c r="S168" s="7">
        <f t="shared" si="2"/>
        <v>229714409.76454625</v>
      </c>
    </row>
    <row r="169" spans="1:19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746</v>
      </c>
      <c r="G169" s="16">
        <v>0</v>
      </c>
      <c r="H169" s="5">
        <v>0</v>
      </c>
      <c r="I169" s="17">
        <v>158858563.50548413</v>
      </c>
      <c r="J169" s="5">
        <v>42830279.131222002</v>
      </c>
      <c r="K169" s="5">
        <v>0</v>
      </c>
      <c r="L169" s="5">
        <v>0</v>
      </c>
      <c r="M169" s="5">
        <v>0</v>
      </c>
      <c r="N169" s="6">
        <v>111521406.80996382</v>
      </c>
      <c r="O169" s="6">
        <v>18435747.384597052</v>
      </c>
      <c r="P169" s="6">
        <v>0</v>
      </c>
      <c r="Q169" s="6">
        <v>0</v>
      </c>
      <c r="R169" s="6">
        <v>1686910.7631650048</v>
      </c>
      <c r="S169" s="7">
        <f t="shared" si="2"/>
        <v>333332907.594432</v>
      </c>
    </row>
    <row r="170" spans="1:19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746</v>
      </c>
      <c r="G170" s="16">
        <v>0</v>
      </c>
      <c r="H170" s="5">
        <v>0</v>
      </c>
      <c r="I170" s="17">
        <v>324281012.81224316</v>
      </c>
      <c r="J170" s="5">
        <v>80511511.475111991</v>
      </c>
      <c r="K170" s="5">
        <v>0</v>
      </c>
      <c r="L170" s="5">
        <v>0</v>
      </c>
      <c r="M170" s="5">
        <v>0</v>
      </c>
      <c r="N170" s="6">
        <v>231288857.93475041</v>
      </c>
      <c r="O170" s="6">
        <v>44918718.334324956</v>
      </c>
      <c r="P170" s="6">
        <v>0</v>
      </c>
      <c r="Q170" s="6">
        <v>0</v>
      </c>
      <c r="R170" s="6">
        <v>4110159.8890999458</v>
      </c>
      <c r="S170" s="7">
        <f t="shared" si="2"/>
        <v>685110260.44553053</v>
      </c>
    </row>
    <row r="171" spans="1:19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746</v>
      </c>
      <c r="G171" s="16">
        <v>0</v>
      </c>
      <c r="H171" s="5">
        <v>0</v>
      </c>
      <c r="I171" s="17">
        <v>176287699.10548836</v>
      </c>
      <c r="J171" s="5">
        <v>56924165.330316998</v>
      </c>
      <c r="K171" s="5">
        <v>0</v>
      </c>
      <c r="L171" s="5">
        <v>0</v>
      </c>
      <c r="M171" s="5">
        <v>0</v>
      </c>
      <c r="N171" s="6">
        <v>123314724.04549155</v>
      </c>
      <c r="O171" s="6">
        <v>0</v>
      </c>
      <c r="P171" s="6">
        <v>0</v>
      </c>
      <c r="Q171" s="6">
        <v>0</v>
      </c>
      <c r="R171" s="6">
        <v>2399382</v>
      </c>
      <c r="S171" s="7">
        <f t="shared" si="2"/>
        <v>358925970.4812969</v>
      </c>
    </row>
    <row r="172" spans="1:19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746</v>
      </c>
      <c r="G172" s="16">
        <v>0</v>
      </c>
      <c r="H172" s="5">
        <v>0</v>
      </c>
      <c r="I172" s="17">
        <v>87071510.863360822</v>
      </c>
      <c r="J172" s="5">
        <v>12241471.9819004</v>
      </c>
      <c r="K172" s="5">
        <v>0</v>
      </c>
      <c r="L172" s="5">
        <v>0</v>
      </c>
      <c r="M172" s="5">
        <v>0</v>
      </c>
      <c r="N172" s="6">
        <v>45733166.410467349</v>
      </c>
      <c r="O172" s="6">
        <v>0</v>
      </c>
      <c r="P172" s="6">
        <v>0</v>
      </c>
      <c r="Q172" s="6">
        <v>0</v>
      </c>
      <c r="R172" s="6">
        <v>1222788.06</v>
      </c>
      <c r="S172" s="7">
        <f t="shared" si="2"/>
        <v>146268937.31572857</v>
      </c>
    </row>
    <row r="173" spans="1:19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746</v>
      </c>
      <c r="G173" s="16">
        <v>0</v>
      </c>
      <c r="H173" s="5">
        <v>0</v>
      </c>
      <c r="I173" s="17">
        <v>128892286.17460287</v>
      </c>
      <c r="J173" s="5">
        <v>31198078.787329897</v>
      </c>
      <c r="K173" s="5">
        <v>0</v>
      </c>
      <c r="L173" s="5">
        <v>0</v>
      </c>
      <c r="M173" s="5">
        <v>0</v>
      </c>
      <c r="N173" s="6">
        <v>73053112.134825692</v>
      </c>
      <c r="O173" s="6">
        <v>0</v>
      </c>
      <c r="P173" s="6">
        <v>0</v>
      </c>
      <c r="Q173" s="6">
        <v>0</v>
      </c>
      <c r="R173" s="6">
        <v>1245870</v>
      </c>
      <c r="S173" s="7">
        <f t="shared" si="2"/>
        <v>234389347.09675848</v>
      </c>
    </row>
    <row r="174" spans="1:19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746</v>
      </c>
      <c r="G174" s="16">
        <v>0</v>
      </c>
      <c r="H174" s="5">
        <v>0</v>
      </c>
      <c r="I174" s="17">
        <v>176178397.08918667</v>
      </c>
      <c r="J174" s="5">
        <v>39887030.868778005</v>
      </c>
      <c r="K174" s="5">
        <v>0</v>
      </c>
      <c r="L174" s="5">
        <v>0</v>
      </c>
      <c r="M174" s="5">
        <v>0</v>
      </c>
      <c r="N174" s="6">
        <v>113867078.11284898</v>
      </c>
      <c r="O174" s="6">
        <v>0</v>
      </c>
      <c r="P174" s="6">
        <v>0</v>
      </c>
      <c r="Q174" s="6">
        <v>0</v>
      </c>
      <c r="R174" s="6">
        <v>2045406.8869236915</v>
      </c>
      <c r="S174" s="7">
        <f t="shared" si="2"/>
        <v>331977912.95773733</v>
      </c>
    </row>
    <row r="175" spans="1:19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746</v>
      </c>
      <c r="G175" s="16">
        <v>0</v>
      </c>
      <c r="H175" s="5">
        <v>0</v>
      </c>
      <c r="I175" s="17">
        <v>72956735.175171062</v>
      </c>
      <c r="J175" s="5">
        <v>24415059.429864101</v>
      </c>
      <c r="K175" s="5">
        <v>0</v>
      </c>
      <c r="L175" s="5">
        <v>0</v>
      </c>
      <c r="M175" s="5">
        <v>0</v>
      </c>
      <c r="N175" s="6">
        <v>77057515.676803261</v>
      </c>
      <c r="O175" s="6">
        <v>0</v>
      </c>
      <c r="P175" s="6">
        <v>0</v>
      </c>
      <c r="Q175" s="6">
        <v>0</v>
      </c>
      <c r="R175" s="6">
        <v>877656.67307630891</v>
      </c>
      <c r="S175" s="7">
        <f t="shared" si="2"/>
        <v>175306966.95491472</v>
      </c>
    </row>
    <row r="176" spans="1:19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746</v>
      </c>
      <c r="G176" s="16">
        <v>0</v>
      </c>
      <c r="H176" s="5">
        <v>0</v>
      </c>
      <c r="I176" s="17">
        <v>47710111.974124745</v>
      </c>
      <c r="J176" s="5">
        <v>13412243.837104101</v>
      </c>
      <c r="K176" s="5">
        <v>0</v>
      </c>
      <c r="L176" s="5">
        <v>0</v>
      </c>
      <c r="M176" s="5">
        <v>0</v>
      </c>
      <c r="N176" s="6">
        <v>32196102.89635415</v>
      </c>
      <c r="O176" s="6">
        <v>0</v>
      </c>
      <c r="P176" s="6">
        <v>0</v>
      </c>
      <c r="Q176" s="6">
        <v>0</v>
      </c>
      <c r="R176" s="6">
        <v>469044.21289777523</v>
      </c>
      <c r="S176" s="7">
        <f t="shared" si="2"/>
        <v>93787502.920480773</v>
      </c>
    </row>
    <row r="177" spans="1:19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746</v>
      </c>
      <c r="G177" s="16">
        <v>0</v>
      </c>
      <c r="H177" s="5">
        <v>0</v>
      </c>
      <c r="I177" s="17">
        <v>139229948.78156376</v>
      </c>
      <c r="J177" s="5">
        <v>33720920.126697004</v>
      </c>
      <c r="K177" s="5">
        <v>0</v>
      </c>
      <c r="L177" s="5">
        <v>0</v>
      </c>
      <c r="M177" s="5">
        <v>0</v>
      </c>
      <c r="N177" s="6">
        <v>93315037.230477929</v>
      </c>
      <c r="O177" s="6">
        <v>0</v>
      </c>
      <c r="P177" s="6">
        <v>0</v>
      </c>
      <c r="Q177" s="6">
        <v>0</v>
      </c>
      <c r="R177" s="6">
        <v>1906955.7871022248</v>
      </c>
      <c r="S177" s="7">
        <f t="shared" si="2"/>
        <v>268172861.92584091</v>
      </c>
    </row>
    <row r="178" spans="1:19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746</v>
      </c>
      <c r="G178" s="16">
        <v>0</v>
      </c>
      <c r="H178" s="5">
        <v>0</v>
      </c>
      <c r="I178" s="17">
        <v>310422865.71891278</v>
      </c>
      <c r="J178" s="5">
        <v>75570349.040724009</v>
      </c>
      <c r="K178" s="5">
        <v>0</v>
      </c>
      <c r="L178" s="5">
        <v>0</v>
      </c>
      <c r="M178" s="5">
        <v>0</v>
      </c>
      <c r="N178" s="6">
        <v>204074645.22808954</v>
      </c>
      <c r="O178" s="6">
        <v>0</v>
      </c>
      <c r="P178" s="6">
        <v>0</v>
      </c>
      <c r="Q178" s="6">
        <v>0</v>
      </c>
      <c r="R178" s="6">
        <v>4231073.16</v>
      </c>
      <c r="S178" s="7">
        <f t="shared" si="2"/>
        <v>594298933.1477263</v>
      </c>
    </row>
    <row r="179" spans="1:19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746</v>
      </c>
      <c r="G179" s="16">
        <v>0</v>
      </c>
      <c r="H179" s="5">
        <v>0</v>
      </c>
      <c r="I179" s="17">
        <v>15263865.178199995</v>
      </c>
      <c r="J179" s="5">
        <v>2621121.2398190098</v>
      </c>
      <c r="K179" s="5">
        <v>0</v>
      </c>
      <c r="L179" s="5">
        <v>0</v>
      </c>
      <c r="M179" s="5">
        <v>0</v>
      </c>
      <c r="N179" s="6">
        <v>8162726.3220878756</v>
      </c>
      <c r="O179" s="6">
        <v>0</v>
      </c>
      <c r="P179" s="6">
        <v>0</v>
      </c>
      <c r="Q179" s="6">
        <v>0</v>
      </c>
      <c r="R179" s="6">
        <v>249490.05552993334</v>
      </c>
      <c r="S179" s="7">
        <f t="shared" si="2"/>
        <v>26297202.795636814</v>
      </c>
    </row>
    <row r="180" spans="1:19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746</v>
      </c>
      <c r="G180" s="16">
        <v>0</v>
      </c>
      <c r="H180" s="5">
        <v>0</v>
      </c>
      <c r="I180" s="17">
        <v>35739243.863598906</v>
      </c>
      <c r="J180" s="5">
        <v>14988908.4886878</v>
      </c>
      <c r="K180" s="5">
        <v>0</v>
      </c>
      <c r="L180" s="5">
        <v>0</v>
      </c>
      <c r="M180" s="5">
        <v>0</v>
      </c>
      <c r="N180" s="6">
        <v>35767343.684408329</v>
      </c>
      <c r="O180" s="6">
        <v>0</v>
      </c>
      <c r="P180" s="6">
        <v>0</v>
      </c>
      <c r="Q180" s="6">
        <v>0</v>
      </c>
      <c r="R180" s="6">
        <v>338803.94447006664</v>
      </c>
      <c r="S180" s="7">
        <f t="shared" si="2"/>
        <v>86834299.981165096</v>
      </c>
    </row>
    <row r="181" spans="1:19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746</v>
      </c>
      <c r="G181" s="16">
        <v>0</v>
      </c>
      <c r="H181" s="5">
        <v>0</v>
      </c>
      <c r="I181" s="17">
        <v>173370968.25163922</v>
      </c>
      <c r="J181" s="5">
        <v>47739679.710407004</v>
      </c>
      <c r="K181" s="5">
        <v>0</v>
      </c>
      <c r="L181" s="5">
        <v>0</v>
      </c>
      <c r="M181" s="5">
        <v>0</v>
      </c>
      <c r="N181" s="6">
        <v>118594062.0491433</v>
      </c>
      <c r="O181" s="6">
        <v>0</v>
      </c>
      <c r="P181" s="6">
        <v>0</v>
      </c>
      <c r="Q181" s="6">
        <v>0</v>
      </c>
      <c r="R181" s="6">
        <v>1930761.72</v>
      </c>
      <c r="S181" s="7">
        <f t="shared" si="2"/>
        <v>341635471.73118955</v>
      </c>
    </row>
    <row r="182" spans="1:19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746</v>
      </c>
      <c r="G182" s="16">
        <v>0</v>
      </c>
      <c r="H182" s="5">
        <v>0</v>
      </c>
      <c r="I182" s="17">
        <v>37414238.004720263</v>
      </c>
      <c r="J182" s="5">
        <v>5508609.0045248996</v>
      </c>
      <c r="K182" s="5">
        <v>0</v>
      </c>
      <c r="L182" s="5">
        <v>0</v>
      </c>
      <c r="M182" s="5">
        <v>0</v>
      </c>
      <c r="N182" s="6">
        <v>33981118.850691788</v>
      </c>
      <c r="O182" s="6">
        <v>0</v>
      </c>
      <c r="P182" s="6">
        <v>0</v>
      </c>
      <c r="Q182" s="6">
        <v>0</v>
      </c>
      <c r="R182" s="6">
        <v>458136</v>
      </c>
      <c r="S182" s="7">
        <f t="shared" si="2"/>
        <v>77362101.859936953</v>
      </c>
    </row>
    <row r="183" spans="1:19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746</v>
      </c>
      <c r="G183" s="16">
        <v>0</v>
      </c>
      <c r="H183" s="5">
        <v>0</v>
      </c>
      <c r="I183" s="17">
        <v>114501744.20194459</v>
      </c>
      <c r="J183" s="5">
        <v>20658407.927601401</v>
      </c>
      <c r="K183" s="5">
        <v>0</v>
      </c>
      <c r="L183" s="5">
        <v>0</v>
      </c>
      <c r="M183" s="5">
        <v>0</v>
      </c>
      <c r="N183" s="6">
        <v>72194299.682542175</v>
      </c>
      <c r="O183" s="6">
        <v>0</v>
      </c>
      <c r="P183" s="6">
        <v>0</v>
      </c>
      <c r="Q183" s="6">
        <v>0</v>
      </c>
      <c r="R183" s="6">
        <v>1490660.2799582528</v>
      </c>
      <c r="S183" s="7">
        <f t="shared" si="2"/>
        <v>208845112.09204641</v>
      </c>
    </row>
    <row r="184" spans="1:19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746</v>
      </c>
      <c r="G184" s="16">
        <v>0</v>
      </c>
      <c r="H184" s="5">
        <v>0</v>
      </c>
      <c r="I184" s="17">
        <v>135073666.24999094</v>
      </c>
      <c r="J184" s="5">
        <v>26271915.809955098</v>
      </c>
      <c r="K184" s="5">
        <v>0</v>
      </c>
      <c r="L184" s="5">
        <v>0</v>
      </c>
      <c r="M184" s="5">
        <v>0</v>
      </c>
      <c r="N184" s="6">
        <v>143406546.20697078</v>
      </c>
      <c r="O184" s="6">
        <v>0</v>
      </c>
      <c r="P184" s="6">
        <v>0</v>
      </c>
      <c r="Q184" s="6">
        <v>0</v>
      </c>
      <c r="R184" s="6">
        <v>1824534.5658774083</v>
      </c>
      <c r="S184" s="7">
        <f t="shared" si="2"/>
        <v>306576662.83279425</v>
      </c>
    </row>
    <row r="185" spans="1:19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746</v>
      </c>
      <c r="G185" s="16">
        <v>0</v>
      </c>
      <c r="H185" s="5">
        <v>0</v>
      </c>
      <c r="I185" s="17">
        <v>201965917.19798911</v>
      </c>
      <c r="J185" s="5">
        <v>28447424.009049803</v>
      </c>
      <c r="K185" s="5">
        <v>0</v>
      </c>
      <c r="L185" s="5">
        <v>0</v>
      </c>
      <c r="M185" s="5">
        <v>0</v>
      </c>
      <c r="N185" s="6">
        <v>73173562.498932213</v>
      </c>
      <c r="O185" s="6">
        <v>0</v>
      </c>
      <c r="P185" s="6">
        <v>0</v>
      </c>
      <c r="Q185" s="6">
        <v>0</v>
      </c>
      <c r="R185" s="6">
        <v>2373592.8341643391</v>
      </c>
      <c r="S185" s="7">
        <f t="shared" si="2"/>
        <v>305960496.54013544</v>
      </c>
    </row>
    <row r="186" spans="1:19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746</v>
      </c>
      <c r="G186" s="16">
        <v>0</v>
      </c>
      <c r="H186" s="5">
        <v>0</v>
      </c>
      <c r="I186" s="17">
        <v>229800489.55629557</v>
      </c>
      <c r="J186" s="5">
        <v>61555698.434389994</v>
      </c>
      <c r="K186" s="5">
        <v>0</v>
      </c>
      <c r="L186" s="5">
        <v>0</v>
      </c>
      <c r="M186" s="5">
        <v>0</v>
      </c>
      <c r="N186" s="6">
        <v>138135357.9913078</v>
      </c>
      <c r="O186" s="6">
        <v>0</v>
      </c>
      <c r="P186" s="6">
        <v>0</v>
      </c>
      <c r="Q186" s="6">
        <v>0</v>
      </c>
      <c r="R186" s="6">
        <v>3037403.7</v>
      </c>
      <c r="S186" s="7">
        <f t="shared" si="2"/>
        <v>432528949.68199337</v>
      </c>
    </row>
    <row r="187" spans="1:19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746</v>
      </c>
      <c r="G187" s="16">
        <v>0</v>
      </c>
      <c r="H187" s="5">
        <v>0</v>
      </c>
      <c r="I187" s="17">
        <v>194246334.6318427</v>
      </c>
      <c r="J187" s="5">
        <v>56267767.936652005</v>
      </c>
      <c r="K187" s="5">
        <v>0</v>
      </c>
      <c r="L187" s="5">
        <v>0</v>
      </c>
      <c r="M187" s="5">
        <v>0</v>
      </c>
      <c r="N187" s="6">
        <v>150132980.2547023</v>
      </c>
      <c r="O187" s="6">
        <v>0</v>
      </c>
      <c r="P187" s="6">
        <v>0</v>
      </c>
      <c r="Q187" s="6">
        <v>0</v>
      </c>
      <c r="R187" s="6">
        <v>2301768</v>
      </c>
      <c r="S187" s="7">
        <f t="shared" si="2"/>
        <v>402948850.82319701</v>
      </c>
    </row>
    <row r="188" spans="1:19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746</v>
      </c>
      <c r="G188" s="16">
        <v>0</v>
      </c>
      <c r="H188" s="5">
        <v>0</v>
      </c>
      <c r="I188" s="17">
        <v>313698844.04224038</v>
      </c>
      <c r="J188" s="5">
        <v>85552757.782804996</v>
      </c>
      <c r="K188" s="5">
        <v>0</v>
      </c>
      <c r="L188" s="5">
        <v>0</v>
      </c>
      <c r="M188" s="5">
        <v>0</v>
      </c>
      <c r="N188" s="6">
        <v>217937379.86792538</v>
      </c>
      <c r="O188" s="6">
        <v>0</v>
      </c>
      <c r="P188" s="6">
        <v>0</v>
      </c>
      <c r="Q188" s="6">
        <v>0</v>
      </c>
      <c r="R188" s="6">
        <v>4003184.5200000009</v>
      </c>
      <c r="S188" s="7">
        <f t="shared" si="2"/>
        <v>621192166.21297073</v>
      </c>
    </row>
    <row r="189" spans="1:19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746</v>
      </c>
      <c r="G189" s="16">
        <v>0</v>
      </c>
      <c r="H189" s="5">
        <v>0</v>
      </c>
      <c r="I189" s="17">
        <v>290938126.24427283</v>
      </c>
      <c r="J189" s="5">
        <v>57623826.072397999</v>
      </c>
      <c r="K189" s="5">
        <v>0</v>
      </c>
      <c r="L189" s="5">
        <v>0</v>
      </c>
      <c r="M189" s="5">
        <v>0</v>
      </c>
      <c r="N189" s="6">
        <v>161439263.42045248</v>
      </c>
      <c r="O189" s="6">
        <v>0</v>
      </c>
      <c r="P189" s="6">
        <v>0</v>
      </c>
      <c r="Q189" s="6">
        <v>0</v>
      </c>
      <c r="R189" s="6">
        <v>3843314.1</v>
      </c>
      <c r="S189" s="7">
        <f t="shared" si="2"/>
        <v>513844529.83712333</v>
      </c>
    </row>
    <row r="190" spans="1:19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746</v>
      </c>
      <c r="G190" s="16">
        <v>0</v>
      </c>
      <c r="H190" s="5">
        <v>0</v>
      </c>
      <c r="I190" s="17">
        <v>151564612.71271709</v>
      </c>
      <c r="J190" s="5">
        <v>35939769.8190042</v>
      </c>
      <c r="K190" s="5">
        <v>0</v>
      </c>
      <c r="L190" s="5">
        <v>0</v>
      </c>
      <c r="M190" s="5">
        <v>0</v>
      </c>
      <c r="N190" s="6">
        <v>135439186.90309566</v>
      </c>
      <c r="O190" s="6">
        <v>0</v>
      </c>
      <c r="P190" s="6">
        <v>0</v>
      </c>
      <c r="Q190" s="6">
        <v>0</v>
      </c>
      <c r="R190" s="6">
        <v>1816468.65877964</v>
      </c>
      <c r="S190" s="7">
        <f t="shared" si="2"/>
        <v>324760038.09359658</v>
      </c>
    </row>
    <row r="191" spans="1:19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746</v>
      </c>
      <c r="G191" s="16">
        <v>0</v>
      </c>
      <c r="H191" s="5">
        <v>0</v>
      </c>
      <c r="I191" s="17">
        <v>73045325.079305962</v>
      </c>
      <c r="J191" s="5">
        <v>11477629.104072399</v>
      </c>
      <c r="K191" s="5">
        <v>0</v>
      </c>
      <c r="L191" s="5">
        <v>0</v>
      </c>
      <c r="M191" s="5">
        <v>0</v>
      </c>
      <c r="N191" s="6">
        <v>25131326.47559955</v>
      </c>
      <c r="O191" s="6">
        <v>0</v>
      </c>
      <c r="P191" s="6">
        <v>0</v>
      </c>
      <c r="Q191" s="6">
        <v>0</v>
      </c>
      <c r="R191" s="6">
        <v>1130699.3818605361</v>
      </c>
      <c r="S191" s="7">
        <f t="shared" si="2"/>
        <v>110784980.04083847</v>
      </c>
    </row>
    <row r="192" spans="1:19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746</v>
      </c>
      <c r="G192" s="16">
        <v>0</v>
      </c>
      <c r="H192" s="5">
        <v>0</v>
      </c>
      <c r="I192" s="17">
        <v>99600648.932596669</v>
      </c>
      <c r="J192" s="5">
        <v>20274675.511312101</v>
      </c>
      <c r="K192" s="5">
        <v>0</v>
      </c>
      <c r="L192" s="5">
        <v>0</v>
      </c>
      <c r="M192" s="5">
        <v>0</v>
      </c>
      <c r="N192" s="6">
        <v>46847236.313499704</v>
      </c>
      <c r="O192" s="6">
        <v>0</v>
      </c>
      <c r="P192" s="6">
        <v>0</v>
      </c>
      <c r="Q192" s="6">
        <v>0</v>
      </c>
      <c r="R192" s="6">
        <v>979342.99335836235</v>
      </c>
      <c r="S192" s="7">
        <f t="shared" si="2"/>
        <v>167701903.75076684</v>
      </c>
    </row>
    <row r="193" spans="1:19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746</v>
      </c>
      <c r="G193" s="16">
        <v>0</v>
      </c>
      <c r="H193" s="5">
        <v>0</v>
      </c>
      <c r="I193" s="17">
        <v>315803635.60773599</v>
      </c>
      <c r="J193" s="5">
        <v>68955736.334840998</v>
      </c>
      <c r="K193" s="5">
        <v>0</v>
      </c>
      <c r="L193" s="5">
        <v>0</v>
      </c>
      <c r="M193" s="5">
        <v>0</v>
      </c>
      <c r="N193" s="6">
        <v>182950582.14850712</v>
      </c>
      <c r="O193" s="6">
        <v>0</v>
      </c>
      <c r="P193" s="6">
        <v>0</v>
      </c>
      <c r="Q193" s="6">
        <v>0</v>
      </c>
      <c r="R193" s="6">
        <v>4274023.5476781074</v>
      </c>
      <c r="S193" s="7">
        <f t="shared" si="2"/>
        <v>571983977.63876224</v>
      </c>
    </row>
    <row r="194" spans="1:19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746</v>
      </c>
      <c r="G194" s="16">
        <v>0</v>
      </c>
      <c r="H194" s="5">
        <v>0</v>
      </c>
      <c r="I194" s="17">
        <v>109219236.1298082</v>
      </c>
      <c r="J194" s="5">
        <v>31567649.085972998</v>
      </c>
      <c r="K194" s="5">
        <v>0</v>
      </c>
      <c r="L194" s="5">
        <v>0</v>
      </c>
      <c r="M194" s="5">
        <v>0</v>
      </c>
      <c r="N194" s="6">
        <v>70842809.229935691</v>
      </c>
      <c r="O194" s="6">
        <v>0</v>
      </c>
      <c r="P194" s="6">
        <v>0</v>
      </c>
      <c r="Q194" s="6">
        <v>0</v>
      </c>
      <c r="R194" s="6">
        <v>1478844</v>
      </c>
      <c r="S194" s="7">
        <f t="shared" si="2"/>
        <v>213108538.44571692</v>
      </c>
    </row>
    <row r="195" spans="1:19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746</v>
      </c>
      <c r="G195" s="16">
        <v>0</v>
      </c>
      <c r="H195" s="5">
        <v>0</v>
      </c>
      <c r="I195" s="17">
        <v>358826739.6682319</v>
      </c>
      <c r="J195" s="5">
        <v>80866069.104072005</v>
      </c>
      <c r="K195" s="5">
        <v>0</v>
      </c>
      <c r="L195" s="5">
        <v>0</v>
      </c>
      <c r="M195" s="5">
        <v>0</v>
      </c>
      <c r="N195" s="6">
        <v>216339417.05306271</v>
      </c>
      <c r="O195" s="6">
        <v>0</v>
      </c>
      <c r="P195" s="6">
        <v>0</v>
      </c>
      <c r="Q195" s="6">
        <v>0</v>
      </c>
      <c r="R195" s="6">
        <v>4066805.9644727642</v>
      </c>
      <c r="S195" s="7">
        <f t="shared" si="2"/>
        <v>660099031.78983939</v>
      </c>
    </row>
    <row r="196" spans="1:19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746</v>
      </c>
      <c r="G196" s="16">
        <v>0</v>
      </c>
      <c r="H196" s="5">
        <v>0</v>
      </c>
      <c r="I196" s="17">
        <v>52042840.936142713</v>
      </c>
      <c r="J196" s="5">
        <v>9397497.2036199998</v>
      </c>
      <c r="K196" s="5">
        <v>0</v>
      </c>
      <c r="L196" s="5">
        <v>0</v>
      </c>
      <c r="M196" s="5">
        <v>0</v>
      </c>
      <c r="N196" s="6">
        <v>23522538.627562493</v>
      </c>
      <c r="O196" s="6">
        <v>0</v>
      </c>
      <c r="P196" s="6">
        <v>0</v>
      </c>
      <c r="Q196" s="6">
        <v>0</v>
      </c>
      <c r="R196" s="6">
        <v>619754.32003232639</v>
      </c>
      <c r="S196" s="7">
        <f t="shared" si="2"/>
        <v>85582631.087357536</v>
      </c>
    </row>
    <row r="197" spans="1:19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746</v>
      </c>
      <c r="G197" s="16">
        <v>0</v>
      </c>
      <c r="H197" s="5">
        <v>0</v>
      </c>
      <c r="I197" s="17">
        <v>20637678.036436949</v>
      </c>
      <c r="J197" s="5">
        <v>10578929.185520399</v>
      </c>
      <c r="K197" s="5">
        <v>0</v>
      </c>
      <c r="L197" s="5">
        <v>0</v>
      </c>
      <c r="M197" s="5">
        <v>0</v>
      </c>
      <c r="N197" s="6">
        <v>26540542.7357977</v>
      </c>
      <c r="O197" s="6">
        <v>0</v>
      </c>
      <c r="P197" s="6">
        <v>0</v>
      </c>
      <c r="Q197" s="6">
        <v>0</v>
      </c>
      <c r="R197" s="6">
        <v>360817.78636502952</v>
      </c>
      <c r="S197" s="7">
        <f t="shared" si="2"/>
        <v>58117967.744120076</v>
      </c>
    </row>
    <row r="198" spans="1:19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746</v>
      </c>
      <c r="G198" s="16">
        <v>0</v>
      </c>
      <c r="H198" s="5">
        <v>0</v>
      </c>
      <c r="I198" s="17">
        <v>359856376.42889071</v>
      </c>
      <c r="J198" s="5">
        <v>93326982.443439007</v>
      </c>
      <c r="K198" s="5">
        <v>0</v>
      </c>
      <c r="L198" s="5">
        <v>0</v>
      </c>
      <c r="M198" s="5">
        <v>0</v>
      </c>
      <c r="N198" s="6">
        <v>288456318.11717927</v>
      </c>
      <c r="O198" s="6">
        <v>0</v>
      </c>
      <c r="P198" s="6">
        <v>0</v>
      </c>
      <c r="Q198" s="6">
        <v>0</v>
      </c>
      <c r="R198" s="6">
        <v>5489182.2136349706</v>
      </c>
      <c r="S198" s="7">
        <f t="shared" si="2"/>
        <v>747128859.20314395</v>
      </c>
    </row>
    <row r="199" spans="1:19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746</v>
      </c>
      <c r="G199" s="16">
        <v>0</v>
      </c>
      <c r="H199" s="5">
        <v>0</v>
      </c>
      <c r="I199" s="17">
        <v>130440118.80021325</v>
      </c>
      <c r="J199" s="5">
        <v>19126690.814479601</v>
      </c>
      <c r="K199" s="5">
        <v>0</v>
      </c>
      <c r="L199" s="5">
        <v>0</v>
      </c>
      <c r="M199" s="5">
        <v>0</v>
      </c>
      <c r="N199" s="6">
        <v>68283955.578404531</v>
      </c>
      <c r="O199" s="6">
        <v>0</v>
      </c>
      <c r="P199" s="6">
        <v>0</v>
      </c>
      <c r="Q199" s="6">
        <v>0</v>
      </c>
      <c r="R199" s="6">
        <v>1479048.0293716767</v>
      </c>
      <c r="S199" s="7">
        <f t="shared" si="2"/>
        <v>219329813.22246903</v>
      </c>
    </row>
    <row r="200" spans="1:19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746</v>
      </c>
      <c r="G200" s="16">
        <v>0</v>
      </c>
      <c r="H200" s="5">
        <v>0</v>
      </c>
      <c r="I200" s="17">
        <v>139349855.517178</v>
      </c>
      <c r="J200" s="5">
        <v>28994212.226244699</v>
      </c>
      <c r="K200" s="5">
        <v>0</v>
      </c>
      <c r="L200" s="5">
        <v>0</v>
      </c>
      <c r="M200" s="5">
        <v>0</v>
      </c>
      <c r="N200" s="6">
        <v>192015334.09786534</v>
      </c>
      <c r="O200" s="6">
        <v>0</v>
      </c>
      <c r="P200" s="6">
        <v>0</v>
      </c>
      <c r="Q200" s="6">
        <v>0</v>
      </c>
      <c r="R200" s="6">
        <v>1233996.3959199644</v>
      </c>
      <c r="S200" s="7">
        <f t="shared" si="2"/>
        <v>361593398.23720801</v>
      </c>
    </row>
    <row r="201" spans="1:19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746</v>
      </c>
      <c r="G201" s="16">
        <v>0</v>
      </c>
      <c r="H201" s="5">
        <v>0</v>
      </c>
      <c r="I201" s="17">
        <v>112655341.33668126</v>
      </c>
      <c r="J201" s="5">
        <v>32746037.556560799</v>
      </c>
      <c r="K201" s="5">
        <v>0</v>
      </c>
      <c r="L201" s="5">
        <v>0</v>
      </c>
      <c r="M201" s="5">
        <v>0</v>
      </c>
      <c r="N201" s="6">
        <v>102840596.80544485</v>
      </c>
      <c r="O201" s="6">
        <v>0</v>
      </c>
      <c r="P201" s="6">
        <v>0</v>
      </c>
      <c r="Q201" s="6">
        <v>0</v>
      </c>
      <c r="R201" s="6">
        <v>1348196.1181416772</v>
      </c>
      <c r="S201" s="7">
        <f t="shared" ref="S201:S264" si="3">+SUM(G201:R201)</f>
        <v>249590171.81682858</v>
      </c>
    </row>
    <row r="202" spans="1:19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746</v>
      </c>
      <c r="G202" s="16">
        <v>0</v>
      </c>
      <c r="H202" s="5">
        <v>0</v>
      </c>
      <c r="I202" s="17">
        <v>47712731.12606968</v>
      </c>
      <c r="J202" s="5">
        <v>7525062.5882351995</v>
      </c>
      <c r="K202" s="5">
        <v>0</v>
      </c>
      <c r="L202" s="5">
        <v>0</v>
      </c>
      <c r="M202" s="5">
        <v>0</v>
      </c>
      <c r="N202" s="6">
        <v>22577532.983854696</v>
      </c>
      <c r="O202" s="6">
        <v>0</v>
      </c>
      <c r="P202" s="6">
        <v>0</v>
      </c>
      <c r="Q202" s="6">
        <v>0</v>
      </c>
      <c r="R202" s="6">
        <v>464817.31854234537</v>
      </c>
      <c r="S202" s="7">
        <f t="shared" si="3"/>
        <v>78280144.016701922</v>
      </c>
    </row>
    <row r="203" spans="1:19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746</v>
      </c>
      <c r="G203" s="16">
        <v>0</v>
      </c>
      <c r="H203" s="5">
        <v>0</v>
      </c>
      <c r="I203" s="17">
        <v>64405426.341463089</v>
      </c>
      <c r="J203" s="5">
        <v>13987439.095023001</v>
      </c>
      <c r="K203" s="5">
        <v>0</v>
      </c>
      <c r="L203" s="5">
        <v>0</v>
      </c>
      <c r="M203" s="5">
        <v>0</v>
      </c>
      <c r="N203" s="6">
        <v>64046110.158193953</v>
      </c>
      <c r="O203" s="6">
        <v>0</v>
      </c>
      <c r="P203" s="6">
        <v>0</v>
      </c>
      <c r="Q203" s="6">
        <v>0</v>
      </c>
      <c r="R203" s="6">
        <v>549413.93924671679</v>
      </c>
      <c r="S203" s="7">
        <f t="shared" si="3"/>
        <v>142988389.53392676</v>
      </c>
    </row>
    <row r="204" spans="1:19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746</v>
      </c>
      <c r="G204" s="16">
        <v>0</v>
      </c>
      <c r="H204" s="5">
        <v>0</v>
      </c>
      <c r="I204" s="17">
        <v>36964837.59721113</v>
      </c>
      <c r="J204" s="5">
        <v>6734914.9954751004</v>
      </c>
      <c r="K204" s="5">
        <v>0</v>
      </c>
      <c r="L204" s="5">
        <v>0</v>
      </c>
      <c r="M204" s="5">
        <v>0</v>
      </c>
      <c r="N204" s="6">
        <v>32644681.199607231</v>
      </c>
      <c r="O204" s="6">
        <v>0</v>
      </c>
      <c r="P204" s="6">
        <v>0</v>
      </c>
      <c r="Q204" s="6">
        <v>0</v>
      </c>
      <c r="R204" s="6">
        <v>338076.90360977716</v>
      </c>
      <c r="S204" s="7">
        <f t="shared" si="3"/>
        <v>76682510.695903242</v>
      </c>
    </row>
    <row r="205" spans="1:19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746</v>
      </c>
      <c r="G205" s="16">
        <v>0</v>
      </c>
      <c r="H205" s="5">
        <v>0</v>
      </c>
      <c r="I205" s="17">
        <v>29820388.481986988</v>
      </c>
      <c r="J205" s="5">
        <v>4531614.0090498002</v>
      </c>
      <c r="K205" s="5">
        <v>0</v>
      </c>
      <c r="L205" s="5">
        <v>0</v>
      </c>
      <c r="M205" s="5">
        <v>0</v>
      </c>
      <c r="N205" s="6">
        <v>13279262.947137184</v>
      </c>
      <c r="O205" s="6">
        <v>0</v>
      </c>
      <c r="P205" s="6">
        <v>0</v>
      </c>
      <c r="Q205" s="6">
        <v>0</v>
      </c>
      <c r="R205" s="6">
        <v>507063.94119995786</v>
      </c>
      <c r="S205" s="7">
        <f t="shared" si="3"/>
        <v>48138329.37937393</v>
      </c>
    </row>
    <row r="206" spans="1:19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746</v>
      </c>
      <c r="G206" s="16">
        <v>0</v>
      </c>
      <c r="H206" s="5">
        <v>0</v>
      </c>
      <c r="I206" s="17">
        <v>168810284.61222538</v>
      </c>
      <c r="J206" s="5">
        <v>49876951.746606</v>
      </c>
      <c r="K206" s="5">
        <v>0</v>
      </c>
      <c r="L206" s="5">
        <v>0</v>
      </c>
      <c r="M206" s="5">
        <v>0</v>
      </c>
      <c r="N206" s="6">
        <v>133641361.06297377</v>
      </c>
      <c r="O206" s="6">
        <v>0</v>
      </c>
      <c r="P206" s="6">
        <v>0</v>
      </c>
      <c r="Q206" s="6">
        <v>0</v>
      </c>
      <c r="R206" s="6">
        <v>1859372.1025987971</v>
      </c>
      <c r="S206" s="7">
        <f t="shared" si="3"/>
        <v>354187969.52440393</v>
      </c>
    </row>
    <row r="207" spans="1:19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746</v>
      </c>
      <c r="G207" s="16">
        <v>0</v>
      </c>
      <c r="H207" s="5">
        <v>0</v>
      </c>
      <c r="I207" s="17">
        <v>94557711.976294965</v>
      </c>
      <c r="J207" s="5">
        <v>22100939.647058699</v>
      </c>
      <c r="K207" s="5">
        <v>0</v>
      </c>
      <c r="L207" s="5">
        <v>0</v>
      </c>
      <c r="M207" s="5">
        <v>0</v>
      </c>
      <c r="N207" s="6">
        <v>67949049.094707519</v>
      </c>
      <c r="O207" s="6">
        <v>0</v>
      </c>
      <c r="P207" s="6">
        <v>0</v>
      </c>
      <c r="Q207" s="6">
        <v>0</v>
      </c>
      <c r="R207" s="6">
        <v>1098723.9561445562</v>
      </c>
      <c r="S207" s="7">
        <f t="shared" si="3"/>
        <v>185706424.67420572</v>
      </c>
    </row>
    <row r="208" spans="1:19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746</v>
      </c>
      <c r="G208" s="16">
        <v>0</v>
      </c>
      <c r="H208" s="5">
        <v>0</v>
      </c>
      <c r="I208" s="17">
        <v>125198578.98537703</v>
      </c>
      <c r="J208" s="5">
        <v>17425719.864253398</v>
      </c>
      <c r="K208" s="5">
        <v>0</v>
      </c>
      <c r="L208" s="5">
        <v>0</v>
      </c>
      <c r="M208" s="5">
        <v>0</v>
      </c>
      <c r="N208" s="6">
        <v>45994356.529832199</v>
      </c>
      <c r="O208" s="6">
        <v>0</v>
      </c>
      <c r="P208" s="6">
        <v>0</v>
      </c>
      <c r="Q208" s="6">
        <v>0</v>
      </c>
      <c r="R208" s="6">
        <v>1400311.5352245322</v>
      </c>
      <c r="S208" s="7">
        <f t="shared" si="3"/>
        <v>190018966.91468713</v>
      </c>
    </row>
    <row r="209" spans="1:19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746</v>
      </c>
      <c r="G209" s="16">
        <v>0</v>
      </c>
      <c r="H209" s="5">
        <v>0</v>
      </c>
      <c r="I209" s="17">
        <v>719022355.30516434</v>
      </c>
      <c r="J209" s="5">
        <v>177715963.26697001</v>
      </c>
      <c r="K209" s="5">
        <v>0</v>
      </c>
      <c r="L209" s="5">
        <v>0</v>
      </c>
      <c r="M209" s="5">
        <v>0</v>
      </c>
      <c r="N209" s="6">
        <v>407788437.4062413</v>
      </c>
      <c r="O209" s="6">
        <v>0</v>
      </c>
      <c r="P209" s="6">
        <v>0</v>
      </c>
      <c r="Q209" s="6">
        <v>0</v>
      </c>
      <c r="R209" s="6">
        <v>8382644.5113871722</v>
      </c>
      <c r="S209" s="7">
        <f t="shared" si="3"/>
        <v>1312909400.4897628</v>
      </c>
    </row>
    <row r="210" spans="1:19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746</v>
      </c>
      <c r="G210" s="16">
        <v>0</v>
      </c>
      <c r="H210" s="5">
        <v>0</v>
      </c>
      <c r="I210" s="17">
        <v>167908833.8830415</v>
      </c>
      <c r="J210" s="5">
        <v>43512461.221719995</v>
      </c>
      <c r="K210" s="5">
        <v>0</v>
      </c>
      <c r="L210" s="5">
        <v>0</v>
      </c>
      <c r="M210" s="5">
        <v>0</v>
      </c>
      <c r="N210" s="6">
        <v>125636363.77463536</v>
      </c>
      <c r="O210" s="6">
        <v>0</v>
      </c>
      <c r="P210" s="6">
        <v>0</v>
      </c>
      <c r="Q210" s="6">
        <v>0</v>
      </c>
      <c r="R210" s="6">
        <v>1593890.2286128281</v>
      </c>
      <c r="S210" s="7">
        <f t="shared" si="3"/>
        <v>338651549.1080097</v>
      </c>
    </row>
    <row r="211" spans="1:19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746</v>
      </c>
      <c r="G211" s="16">
        <v>0</v>
      </c>
      <c r="H211" s="5">
        <v>0</v>
      </c>
      <c r="I211" s="17">
        <v>167663104.85548258</v>
      </c>
      <c r="J211" s="5">
        <v>57611805.719457</v>
      </c>
      <c r="K211" s="5">
        <v>0</v>
      </c>
      <c r="L211" s="5">
        <v>0</v>
      </c>
      <c r="M211" s="5">
        <v>0</v>
      </c>
      <c r="N211" s="6">
        <v>122883874.8286722</v>
      </c>
      <c r="O211" s="6">
        <v>0</v>
      </c>
      <c r="P211" s="6">
        <v>0</v>
      </c>
      <c r="Q211" s="6">
        <v>0</v>
      </c>
      <c r="R211" s="6">
        <v>2199573.0901196278</v>
      </c>
      <c r="S211" s="7">
        <f t="shared" si="3"/>
        <v>350358358.49373138</v>
      </c>
    </row>
    <row r="212" spans="1:19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746</v>
      </c>
      <c r="G212" s="16">
        <v>0</v>
      </c>
      <c r="H212" s="5">
        <v>0</v>
      </c>
      <c r="I212" s="17">
        <v>79130096.779927403</v>
      </c>
      <c r="J212" s="5">
        <v>32536888.108597402</v>
      </c>
      <c r="K212" s="5">
        <v>0</v>
      </c>
      <c r="L212" s="5">
        <v>0</v>
      </c>
      <c r="M212" s="5">
        <v>0</v>
      </c>
      <c r="N212" s="6">
        <v>62408534.981529772</v>
      </c>
      <c r="O212" s="6">
        <v>0</v>
      </c>
      <c r="P212" s="6">
        <v>0</v>
      </c>
      <c r="Q212" s="6">
        <v>0</v>
      </c>
      <c r="R212" s="6">
        <v>900655.75866194069</v>
      </c>
      <c r="S212" s="7">
        <f t="shared" si="3"/>
        <v>174976175.62871653</v>
      </c>
    </row>
    <row r="213" spans="1:19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746</v>
      </c>
      <c r="G213" s="16">
        <v>0</v>
      </c>
      <c r="H213" s="5">
        <v>0</v>
      </c>
      <c r="I213" s="17">
        <v>73117564.698040456</v>
      </c>
      <c r="J213" s="5">
        <v>27790615.737556402</v>
      </c>
      <c r="K213" s="5">
        <v>0</v>
      </c>
      <c r="L213" s="5">
        <v>0</v>
      </c>
      <c r="M213" s="5">
        <v>0</v>
      </c>
      <c r="N213" s="6">
        <v>98836967.40307489</v>
      </c>
      <c r="O213" s="6">
        <v>0</v>
      </c>
      <c r="P213" s="6">
        <v>0</v>
      </c>
      <c r="Q213" s="6">
        <v>0</v>
      </c>
      <c r="R213" s="6">
        <v>1023057.2512184316</v>
      </c>
      <c r="S213" s="7">
        <f t="shared" si="3"/>
        <v>200768205.08989018</v>
      </c>
    </row>
    <row r="214" spans="1:19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746</v>
      </c>
      <c r="G214" s="16">
        <v>0</v>
      </c>
      <c r="H214" s="5">
        <v>0</v>
      </c>
      <c r="I214" s="17">
        <v>83615056.354151234</v>
      </c>
      <c r="J214" s="5">
        <v>23905127.4932127</v>
      </c>
      <c r="K214" s="5">
        <v>0</v>
      </c>
      <c r="L214" s="5">
        <v>0</v>
      </c>
      <c r="M214" s="5">
        <v>0</v>
      </c>
      <c r="N214" s="6">
        <v>60619287.599451944</v>
      </c>
      <c r="O214" s="6">
        <v>0</v>
      </c>
      <c r="P214" s="6">
        <v>0</v>
      </c>
      <c r="Q214" s="6">
        <v>0</v>
      </c>
      <c r="R214" s="6">
        <v>683807.06549910794</v>
      </c>
      <c r="S214" s="7">
        <f t="shared" si="3"/>
        <v>168823278.51231498</v>
      </c>
    </row>
    <row r="215" spans="1:19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746</v>
      </c>
      <c r="G215" s="16">
        <v>0</v>
      </c>
      <c r="H215" s="5">
        <v>0</v>
      </c>
      <c r="I215" s="17">
        <v>216518506.47627902</v>
      </c>
      <c r="J215" s="5">
        <v>58248556.153846003</v>
      </c>
      <c r="K215" s="5">
        <v>0</v>
      </c>
      <c r="L215" s="5">
        <v>0</v>
      </c>
      <c r="M215" s="5">
        <v>0</v>
      </c>
      <c r="N215" s="6">
        <v>150285790.97959557</v>
      </c>
      <c r="O215" s="6">
        <v>0</v>
      </c>
      <c r="P215" s="6">
        <v>0</v>
      </c>
      <c r="Q215" s="6">
        <v>0</v>
      </c>
      <c r="R215" s="6">
        <v>2575932.2502813227</v>
      </c>
      <c r="S215" s="7">
        <f t="shared" si="3"/>
        <v>427628785.86000192</v>
      </c>
    </row>
    <row r="216" spans="1:19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746</v>
      </c>
      <c r="G216" s="16">
        <v>0</v>
      </c>
      <c r="H216" s="5">
        <v>0</v>
      </c>
      <c r="I216" s="17">
        <v>55282793.964219436</v>
      </c>
      <c r="J216" s="5">
        <v>10368083.565610999</v>
      </c>
      <c r="K216" s="5">
        <v>0</v>
      </c>
      <c r="L216" s="5">
        <v>0</v>
      </c>
      <c r="M216" s="5">
        <v>0</v>
      </c>
      <c r="N216" s="6">
        <v>23583986.749261595</v>
      </c>
      <c r="O216" s="6">
        <v>0</v>
      </c>
      <c r="P216" s="6">
        <v>0</v>
      </c>
      <c r="Q216" s="6">
        <v>0</v>
      </c>
      <c r="R216" s="6">
        <v>802737.92421956896</v>
      </c>
      <c r="S216" s="7">
        <f t="shared" si="3"/>
        <v>90037602.203311592</v>
      </c>
    </row>
    <row r="217" spans="1:19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746</v>
      </c>
      <c r="G217" s="16">
        <v>0</v>
      </c>
      <c r="H217" s="5">
        <v>0</v>
      </c>
      <c r="I217" s="17">
        <v>21866368.912195452</v>
      </c>
      <c r="J217" s="5">
        <v>3355682.71493216</v>
      </c>
      <c r="K217" s="5">
        <v>0</v>
      </c>
      <c r="L217" s="5">
        <v>0</v>
      </c>
      <c r="M217" s="5">
        <v>0</v>
      </c>
      <c r="N217" s="6">
        <v>17201314.887343012</v>
      </c>
      <c r="O217" s="6">
        <v>0</v>
      </c>
      <c r="P217" s="6">
        <v>0</v>
      </c>
      <c r="Q217" s="6">
        <v>0</v>
      </c>
      <c r="R217" s="6">
        <v>245189.41556045105</v>
      </c>
      <c r="S217" s="7">
        <f t="shared" si="3"/>
        <v>42668555.930031076</v>
      </c>
    </row>
    <row r="218" spans="1:19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746</v>
      </c>
      <c r="G218" s="16">
        <v>0</v>
      </c>
      <c r="H218" s="5">
        <v>0</v>
      </c>
      <c r="I218" s="17">
        <v>121671731.80451688</v>
      </c>
      <c r="J218" s="5">
        <v>40229509.719457</v>
      </c>
      <c r="K218" s="5">
        <v>0</v>
      </c>
      <c r="L218" s="5">
        <v>0</v>
      </c>
      <c r="M218" s="5">
        <v>0</v>
      </c>
      <c r="N218" s="6">
        <v>105117797.8936502</v>
      </c>
      <c r="O218" s="6">
        <v>0</v>
      </c>
      <c r="P218" s="6">
        <v>0</v>
      </c>
      <c r="Q218" s="6">
        <v>0</v>
      </c>
      <c r="R218" s="6">
        <v>1828718.0244395491</v>
      </c>
      <c r="S218" s="7">
        <f t="shared" si="3"/>
        <v>268847757.44206363</v>
      </c>
    </row>
    <row r="219" spans="1:19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746</v>
      </c>
      <c r="G219" s="16">
        <v>0</v>
      </c>
      <c r="H219" s="5">
        <v>0</v>
      </c>
      <c r="I219" s="17">
        <v>56550617.393226042</v>
      </c>
      <c r="J219" s="5">
        <v>23924018.488688201</v>
      </c>
      <c r="K219" s="5">
        <v>0</v>
      </c>
      <c r="L219" s="5">
        <v>0</v>
      </c>
      <c r="M219" s="5">
        <v>0</v>
      </c>
      <c r="N219" s="6">
        <v>38326402.507202014</v>
      </c>
      <c r="O219" s="6">
        <v>0</v>
      </c>
      <c r="P219" s="6">
        <v>0</v>
      </c>
      <c r="Q219" s="6">
        <v>0</v>
      </c>
      <c r="R219" s="6">
        <v>580613.94000000006</v>
      </c>
      <c r="S219" s="7">
        <f t="shared" si="3"/>
        <v>119381652.32911626</v>
      </c>
    </row>
    <row r="220" spans="1:19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746</v>
      </c>
      <c r="G220" s="16">
        <v>0</v>
      </c>
      <c r="H220" s="5">
        <v>0</v>
      </c>
      <c r="I220" s="17">
        <v>123654096.95447741</v>
      </c>
      <c r="J220" s="5">
        <v>30677542.144796502</v>
      </c>
      <c r="K220" s="5">
        <v>0</v>
      </c>
      <c r="L220" s="5">
        <v>0</v>
      </c>
      <c r="M220" s="5">
        <v>0</v>
      </c>
      <c r="N220" s="6">
        <v>106152184.02499317</v>
      </c>
      <c r="O220" s="6">
        <v>0</v>
      </c>
      <c r="P220" s="6">
        <v>0</v>
      </c>
      <c r="Q220" s="6">
        <v>0</v>
      </c>
      <c r="R220" s="6">
        <v>1563480</v>
      </c>
      <c r="S220" s="7">
        <f t="shared" si="3"/>
        <v>262047303.1242671</v>
      </c>
    </row>
    <row r="221" spans="1:19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746</v>
      </c>
      <c r="G221" s="16">
        <v>0</v>
      </c>
      <c r="H221" s="5">
        <v>0</v>
      </c>
      <c r="I221" s="17">
        <v>19668776.465516634</v>
      </c>
      <c r="J221" s="5">
        <v>4980231.8009050004</v>
      </c>
      <c r="K221" s="5">
        <v>0</v>
      </c>
      <c r="L221" s="5">
        <v>0</v>
      </c>
      <c r="M221" s="5">
        <v>0</v>
      </c>
      <c r="N221" s="6">
        <v>13225533.789758455</v>
      </c>
      <c r="O221" s="6">
        <v>0</v>
      </c>
      <c r="P221" s="6">
        <v>0</v>
      </c>
      <c r="Q221" s="6">
        <v>0</v>
      </c>
      <c r="R221" s="6">
        <v>332523.94276570895</v>
      </c>
      <c r="S221" s="7">
        <f t="shared" si="3"/>
        <v>38207065.998945795</v>
      </c>
    </row>
    <row r="222" spans="1:19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746</v>
      </c>
      <c r="G222" s="16">
        <v>0</v>
      </c>
      <c r="H222" s="5">
        <v>0</v>
      </c>
      <c r="I222" s="17">
        <v>132879066.7484535</v>
      </c>
      <c r="J222" s="5">
        <v>28942465.5927606</v>
      </c>
      <c r="K222" s="5">
        <v>0</v>
      </c>
      <c r="L222" s="5">
        <v>0</v>
      </c>
      <c r="M222" s="5">
        <v>0</v>
      </c>
      <c r="N222" s="6">
        <v>68969762.050942034</v>
      </c>
      <c r="O222" s="6">
        <v>0</v>
      </c>
      <c r="P222" s="6">
        <v>0</v>
      </c>
      <c r="Q222" s="6">
        <v>0</v>
      </c>
      <c r="R222" s="6">
        <v>1388406.06</v>
      </c>
      <c r="S222" s="7">
        <f t="shared" si="3"/>
        <v>232179700.45215613</v>
      </c>
    </row>
    <row r="223" spans="1:19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746</v>
      </c>
      <c r="G223" s="16">
        <v>0</v>
      </c>
      <c r="H223" s="5">
        <v>0</v>
      </c>
      <c r="I223" s="17">
        <v>69463950.710085854</v>
      </c>
      <c r="J223" s="5">
        <v>21323728.8144802</v>
      </c>
      <c r="K223" s="5">
        <v>0</v>
      </c>
      <c r="L223" s="5">
        <v>0</v>
      </c>
      <c r="M223" s="5">
        <v>0</v>
      </c>
      <c r="N223" s="6">
        <v>51912101.197397113</v>
      </c>
      <c r="O223" s="6">
        <v>0</v>
      </c>
      <c r="P223" s="6">
        <v>0</v>
      </c>
      <c r="Q223" s="6">
        <v>0</v>
      </c>
      <c r="R223" s="6">
        <v>518848.36902595876</v>
      </c>
      <c r="S223" s="7">
        <f t="shared" si="3"/>
        <v>143218629.09098911</v>
      </c>
    </row>
    <row r="224" spans="1:19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746</v>
      </c>
      <c r="G224" s="16">
        <v>0</v>
      </c>
      <c r="H224" s="5">
        <v>0</v>
      </c>
      <c r="I224" s="17">
        <v>349272317.53792</v>
      </c>
      <c r="J224" s="5">
        <v>103487158.850678</v>
      </c>
      <c r="K224" s="5">
        <v>0</v>
      </c>
      <c r="L224" s="5">
        <v>0</v>
      </c>
      <c r="M224" s="5">
        <v>0</v>
      </c>
      <c r="N224" s="6">
        <v>243617361.99919781</v>
      </c>
      <c r="O224" s="6">
        <v>0</v>
      </c>
      <c r="P224" s="6">
        <v>0</v>
      </c>
      <c r="Q224" s="6">
        <v>0</v>
      </c>
      <c r="R224" s="6">
        <v>4898307.3456988903</v>
      </c>
      <c r="S224" s="7">
        <f t="shared" si="3"/>
        <v>701275145.73349464</v>
      </c>
    </row>
    <row r="225" spans="1:19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746</v>
      </c>
      <c r="G225" s="16">
        <v>0</v>
      </c>
      <c r="H225" s="5">
        <v>0</v>
      </c>
      <c r="I225" s="17">
        <v>57685988.149063386</v>
      </c>
      <c r="J225" s="5">
        <v>20259469.411764901</v>
      </c>
      <c r="K225" s="5">
        <v>0</v>
      </c>
      <c r="L225" s="5">
        <v>0</v>
      </c>
      <c r="M225" s="5">
        <v>0</v>
      </c>
      <c r="N225" s="6">
        <v>51047972.462217703</v>
      </c>
      <c r="O225" s="6">
        <v>0</v>
      </c>
      <c r="P225" s="6">
        <v>0</v>
      </c>
      <c r="Q225" s="6">
        <v>0</v>
      </c>
      <c r="R225" s="6">
        <v>625817.83227386372</v>
      </c>
      <c r="S225" s="7">
        <f t="shared" si="3"/>
        <v>129619247.85531986</v>
      </c>
    </row>
    <row r="226" spans="1:19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746</v>
      </c>
      <c r="G226" s="16">
        <v>0</v>
      </c>
      <c r="H226" s="5">
        <v>0</v>
      </c>
      <c r="I226" s="17">
        <v>106695487.03533143</v>
      </c>
      <c r="J226" s="5">
        <v>23564183.665158801</v>
      </c>
      <c r="K226" s="5">
        <v>0</v>
      </c>
      <c r="L226" s="5">
        <v>0</v>
      </c>
      <c r="M226" s="5">
        <v>0</v>
      </c>
      <c r="N226" s="6">
        <v>57465446.262623884</v>
      </c>
      <c r="O226" s="6">
        <v>0</v>
      </c>
      <c r="P226" s="6">
        <v>0</v>
      </c>
      <c r="Q226" s="6">
        <v>0</v>
      </c>
      <c r="R226" s="6">
        <v>1288026.2292559452</v>
      </c>
      <c r="S226" s="7">
        <f t="shared" si="3"/>
        <v>189013143.19237006</v>
      </c>
    </row>
    <row r="227" spans="1:19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746</v>
      </c>
      <c r="G227" s="16">
        <v>0</v>
      </c>
      <c r="H227" s="5">
        <v>0</v>
      </c>
      <c r="I227" s="17">
        <v>97599767.130950227</v>
      </c>
      <c r="J227" s="5">
        <v>33267134.162896</v>
      </c>
      <c r="K227" s="5">
        <v>0</v>
      </c>
      <c r="L227" s="5">
        <v>0</v>
      </c>
      <c r="M227" s="5">
        <v>0</v>
      </c>
      <c r="N227" s="6">
        <v>85148932.353001654</v>
      </c>
      <c r="O227" s="6">
        <v>0</v>
      </c>
      <c r="P227" s="6">
        <v>0</v>
      </c>
      <c r="Q227" s="6">
        <v>0</v>
      </c>
      <c r="R227" s="6">
        <v>1306660.2237453433</v>
      </c>
      <c r="S227" s="7">
        <f t="shared" si="3"/>
        <v>217322493.87059322</v>
      </c>
    </row>
    <row r="228" spans="1:19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746</v>
      </c>
      <c r="G228" s="16">
        <v>0</v>
      </c>
      <c r="H228" s="5">
        <v>0</v>
      </c>
      <c r="I228" s="17">
        <v>61368168.340835065</v>
      </c>
      <c r="J228" s="5">
        <v>22320367.447963301</v>
      </c>
      <c r="K228" s="5">
        <v>0</v>
      </c>
      <c r="L228" s="5">
        <v>0</v>
      </c>
      <c r="M228" s="5">
        <v>0</v>
      </c>
      <c r="N228" s="6">
        <v>45315955.973960981</v>
      </c>
      <c r="O228" s="6">
        <v>0</v>
      </c>
      <c r="P228" s="6">
        <v>0</v>
      </c>
      <c r="Q228" s="6">
        <v>0</v>
      </c>
      <c r="R228" s="6">
        <v>587702.73092214682</v>
      </c>
      <c r="S228" s="7">
        <f t="shared" si="3"/>
        <v>129592194.49368149</v>
      </c>
    </row>
    <row r="229" spans="1:19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746</v>
      </c>
      <c r="G229" s="16">
        <v>0</v>
      </c>
      <c r="H229" s="5">
        <v>0</v>
      </c>
      <c r="I229" s="17">
        <v>157910121.78577685</v>
      </c>
      <c r="J229" s="5">
        <v>64310464.099547997</v>
      </c>
      <c r="K229" s="5">
        <v>0</v>
      </c>
      <c r="L229" s="5">
        <v>0</v>
      </c>
      <c r="M229" s="5">
        <v>0</v>
      </c>
      <c r="N229" s="6">
        <v>124673677.44058023</v>
      </c>
      <c r="O229" s="6">
        <v>0</v>
      </c>
      <c r="P229" s="6">
        <v>0</v>
      </c>
      <c r="Q229" s="6">
        <v>0</v>
      </c>
      <c r="R229" s="6">
        <v>1891521.132878402</v>
      </c>
      <c r="S229" s="7">
        <f t="shared" si="3"/>
        <v>348785784.45878351</v>
      </c>
    </row>
    <row r="230" spans="1:19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746</v>
      </c>
      <c r="G230" s="16">
        <v>0</v>
      </c>
      <c r="H230" s="5">
        <v>0</v>
      </c>
      <c r="I230" s="17">
        <v>83760619.808714017</v>
      </c>
      <c r="J230" s="5">
        <v>28040988.597285196</v>
      </c>
      <c r="K230" s="5">
        <v>0</v>
      </c>
      <c r="L230" s="5">
        <v>0</v>
      </c>
      <c r="M230" s="5">
        <v>0</v>
      </c>
      <c r="N230" s="6">
        <v>63599376.017113477</v>
      </c>
      <c r="O230" s="6">
        <v>0</v>
      </c>
      <c r="P230" s="6">
        <v>0</v>
      </c>
      <c r="Q230" s="6">
        <v>0</v>
      </c>
      <c r="R230" s="6">
        <v>1226668.133616545</v>
      </c>
      <c r="S230" s="7">
        <f t="shared" si="3"/>
        <v>176627652.55672923</v>
      </c>
    </row>
    <row r="231" spans="1:19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746</v>
      </c>
      <c r="G231" s="16">
        <v>0</v>
      </c>
      <c r="H231" s="5">
        <v>0</v>
      </c>
      <c r="I231" s="17">
        <v>82167674.108894885</v>
      </c>
      <c r="J231" s="5">
        <v>22499944.561085999</v>
      </c>
      <c r="K231" s="5">
        <v>0</v>
      </c>
      <c r="L231" s="5">
        <v>0</v>
      </c>
      <c r="M231" s="5">
        <v>0</v>
      </c>
      <c r="N231" s="6">
        <v>47573451.236693531</v>
      </c>
      <c r="O231" s="6">
        <v>0</v>
      </c>
      <c r="P231" s="6">
        <v>0</v>
      </c>
      <c r="Q231" s="6">
        <v>0</v>
      </c>
      <c r="R231" s="6">
        <v>849728.81278347143</v>
      </c>
      <c r="S231" s="7">
        <f t="shared" si="3"/>
        <v>153090798.71945789</v>
      </c>
    </row>
    <row r="232" spans="1:19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746</v>
      </c>
      <c r="G232" s="16">
        <v>0</v>
      </c>
      <c r="H232" s="5">
        <v>0</v>
      </c>
      <c r="I232" s="17">
        <v>115967304.14908019</v>
      </c>
      <c r="J232" s="5">
        <v>46907225.484162003</v>
      </c>
      <c r="K232" s="5">
        <v>0</v>
      </c>
      <c r="L232" s="5">
        <v>0</v>
      </c>
      <c r="M232" s="5">
        <v>0</v>
      </c>
      <c r="N232" s="6">
        <v>121252903.06036299</v>
      </c>
      <c r="O232" s="6">
        <v>0</v>
      </c>
      <c r="P232" s="6">
        <v>0</v>
      </c>
      <c r="Q232" s="6">
        <v>0</v>
      </c>
      <c r="R232" s="6">
        <v>1198172.0697994349</v>
      </c>
      <c r="S232" s="7">
        <f t="shared" si="3"/>
        <v>285325604.76340461</v>
      </c>
    </row>
    <row r="233" spans="1:19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746</v>
      </c>
      <c r="G233" s="16">
        <v>0</v>
      </c>
      <c r="H233" s="5">
        <v>0</v>
      </c>
      <c r="I233" s="17">
        <v>108400781.5593605</v>
      </c>
      <c r="J233" s="5">
        <v>40655517.122171998</v>
      </c>
      <c r="K233" s="5">
        <v>0</v>
      </c>
      <c r="L233" s="5">
        <v>0</v>
      </c>
      <c r="M233" s="5">
        <v>0</v>
      </c>
      <c r="N233" s="6">
        <v>95575862.718686014</v>
      </c>
      <c r="O233" s="6">
        <v>0</v>
      </c>
      <c r="P233" s="6">
        <v>0</v>
      </c>
      <c r="Q233" s="6">
        <v>0</v>
      </c>
      <c r="R233" s="6">
        <v>1315030.2332547505</v>
      </c>
      <c r="S233" s="7">
        <f t="shared" si="3"/>
        <v>245947191.63347328</v>
      </c>
    </row>
    <row r="234" spans="1:19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746</v>
      </c>
      <c r="G234" s="16">
        <v>0</v>
      </c>
      <c r="H234" s="5">
        <v>0</v>
      </c>
      <c r="I234" s="17">
        <v>53851432.608970821</v>
      </c>
      <c r="J234" s="5">
        <v>12627850.7149322</v>
      </c>
      <c r="K234" s="5">
        <v>0</v>
      </c>
      <c r="L234" s="5">
        <v>0</v>
      </c>
      <c r="M234" s="5">
        <v>0</v>
      </c>
      <c r="N234" s="6">
        <v>30573833.928644318</v>
      </c>
      <c r="O234" s="6">
        <v>0</v>
      </c>
      <c r="P234" s="6">
        <v>0</v>
      </c>
      <c r="Q234" s="6">
        <v>0</v>
      </c>
      <c r="R234" s="6">
        <v>745119.30422948848</v>
      </c>
      <c r="S234" s="7">
        <f t="shared" si="3"/>
        <v>97798236.556776822</v>
      </c>
    </row>
    <row r="235" spans="1:19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746</v>
      </c>
      <c r="G235" s="16">
        <v>0</v>
      </c>
      <c r="H235" s="5">
        <v>0</v>
      </c>
      <c r="I235" s="17">
        <v>52971510.759387203</v>
      </c>
      <c r="J235" s="5">
        <v>10867656.1447965</v>
      </c>
      <c r="K235" s="5">
        <v>0</v>
      </c>
      <c r="L235" s="5">
        <v>0</v>
      </c>
      <c r="M235" s="5">
        <v>0</v>
      </c>
      <c r="N235" s="6">
        <v>28541043.034520164</v>
      </c>
      <c r="O235" s="6">
        <v>0</v>
      </c>
      <c r="P235" s="6">
        <v>0</v>
      </c>
      <c r="Q235" s="6">
        <v>0</v>
      </c>
      <c r="R235" s="6">
        <v>707850.09592424135</v>
      </c>
      <c r="S235" s="7">
        <f t="shared" si="3"/>
        <v>93088060.034628108</v>
      </c>
    </row>
    <row r="236" spans="1:19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746</v>
      </c>
      <c r="G236" s="16">
        <v>0</v>
      </c>
      <c r="H236" s="5">
        <v>0</v>
      </c>
      <c r="I236" s="17">
        <v>121066535.23040847</v>
      </c>
      <c r="J236" s="5">
        <v>36235750.398189999</v>
      </c>
      <c r="K236" s="5">
        <v>0</v>
      </c>
      <c r="L236" s="5">
        <v>0</v>
      </c>
      <c r="M236" s="5">
        <v>0</v>
      </c>
      <c r="N236" s="6">
        <v>139995843.62658188</v>
      </c>
      <c r="O236" s="6">
        <v>0</v>
      </c>
      <c r="P236" s="6">
        <v>0</v>
      </c>
      <c r="Q236" s="6">
        <v>0</v>
      </c>
      <c r="R236" s="6">
        <v>1237183.7865915196</v>
      </c>
      <c r="S236" s="7">
        <f t="shared" si="3"/>
        <v>298535313.04177189</v>
      </c>
    </row>
    <row r="237" spans="1:19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746</v>
      </c>
      <c r="G237" s="16">
        <v>0</v>
      </c>
      <c r="H237" s="5">
        <v>0</v>
      </c>
      <c r="I237" s="17">
        <v>164464426.80609429</v>
      </c>
      <c r="J237" s="5">
        <v>31521703.619909197</v>
      </c>
      <c r="K237" s="5">
        <v>0</v>
      </c>
      <c r="L237" s="5">
        <v>0</v>
      </c>
      <c r="M237" s="5">
        <v>0</v>
      </c>
      <c r="N237" s="6">
        <v>80696679.06184575</v>
      </c>
      <c r="O237" s="6">
        <v>0</v>
      </c>
      <c r="P237" s="6">
        <v>0</v>
      </c>
      <c r="Q237" s="6">
        <v>0</v>
      </c>
      <c r="R237" s="6">
        <v>2059870.9962578837</v>
      </c>
      <c r="S237" s="7">
        <f t="shared" si="3"/>
        <v>278742680.48410714</v>
      </c>
    </row>
    <row r="238" spans="1:19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746</v>
      </c>
      <c r="G238" s="16">
        <v>0</v>
      </c>
      <c r="H238" s="5">
        <v>0</v>
      </c>
      <c r="I238" s="17">
        <v>371259232.40537024</v>
      </c>
      <c r="J238" s="5">
        <v>62333106.063348003</v>
      </c>
      <c r="K238" s="5">
        <v>0</v>
      </c>
      <c r="L238" s="5">
        <v>0</v>
      </c>
      <c r="M238" s="5">
        <v>0</v>
      </c>
      <c r="N238" s="6">
        <v>161396330.09745198</v>
      </c>
      <c r="O238" s="6">
        <v>0</v>
      </c>
      <c r="P238" s="6">
        <v>0</v>
      </c>
      <c r="Q238" s="6">
        <v>0</v>
      </c>
      <c r="R238" s="6">
        <v>5020643.2578666154</v>
      </c>
      <c r="S238" s="7">
        <f t="shared" si="3"/>
        <v>600009311.82403684</v>
      </c>
    </row>
    <row r="239" spans="1:19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746</v>
      </c>
      <c r="G239" s="16">
        <v>0</v>
      </c>
      <c r="H239" s="5">
        <v>0</v>
      </c>
      <c r="I239" s="17">
        <v>149906715.01873702</v>
      </c>
      <c r="J239" s="5">
        <v>31283661.6108597</v>
      </c>
      <c r="K239" s="5">
        <v>0</v>
      </c>
      <c r="L239" s="5">
        <v>0</v>
      </c>
      <c r="M239" s="5">
        <v>0</v>
      </c>
      <c r="N239" s="6">
        <v>85548533.360248685</v>
      </c>
      <c r="O239" s="6">
        <v>0</v>
      </c>
      <c r="P239" s="6">
        <v>0</v>
      </c>
      <c r="Q239" s="6">
        <v>0</v>
      </c>
      <c r="R239" s="6">
        <v>1889280.966552271</v>
      </c>
      <c r="S239" s="7">
        <f t="shared" si="3"/>
        <v>268628190.95639765</v>
      </c>
    </row>
    <row r="240" spans="1:19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746</v>
      </c>
      <c r="G240" s="16">
        <v>0</v>
      </c>
      <c r="H240" s="5">
        <v>0</v>
      </c>
      <c r="I240" s="17">
        <v>71389116.581613138</v>
      </c>
      <c r="J240" s="5">
        <v>16824394.6063345</v>
      </c>
      <c r="K240" s="5">
        <v>0</v>
      </c>
      <c r="L240" s="5">
        <v>0</v>
      </c>
      <c r="M240" s="5">
        <v>0</v>
      </c>
      <c r="N240" s="6">
        <v>39505556.723306023</v>
      </c>
      <c r="O240" s="6">
        <v>0</v>
      </c>
      <c r="P240" s="6">
        <v>0</v>
      </c>
      <c r="Q240" s="6">
        <v>0</v>
      </c>
      <c r="R240" s="6">
        <v>793676.57932323171</v>
      </c>
      <c r="S240" s="7">
        <f t="shared" si="3"/>
        <v>128512744.49057689</v>
      </c>
    </row>
    <row r="241" spans="1:19" x14ac:dyDescent="0.25">
      <c r="A241" s="4" t="s">
        <v>5</v>
      </c>
      <c r="B241" s="4" t="s">
        <v>222</v>
      </c>
      <c r="C241" s="4" t="s">
        <v>76</v>
      </c>
      <c r="D241" s="4" t="s">
        <v>765</v>
      </c>
      <c r="E241" s="13" t="s">
        <v>407</v>
      </c>
      <c r="F241" s="13" t="s">
        <v>746</v>
      </c>
      <c r="G241" s="16">
        <v>0</v>
      </c>
      <c r="H241" s="5">
        <v>0</v>
      </c>
      <c r="I241" s="17">
        <v>110451360.179317</v>
      </c>
      <c r="J241" s="5">
        <v>42911155.122171998</v>
      </c>
      <c r="K241" s="5">
        <v>0</v>
      </c>
      <c r="L241" s="5">
        <v>0</v>
      </c>
      <c r="M241" s="5">
        <v>0</v>
      </c>
      <c r="N241" s="6">
        <v>77252763.770592183</v>
      </c>
      <c r="O241" s="6">
        <v>0</v>
      </c>
      <c r="P241" s="6">
        <v>0</v>
      </c>
      <c r="Q241" s="6">
        <v>0</v>
      </c>
      <c r="R241" s="6">
        <v>1268768.1599999999</v>
      </c>
      <c r="S241" s="7">
        <f t="shared" si="3"/>
        <v>231884047.23208117</v>
      </c>
    </row>
    <row r="242" spans="1:19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747</v>
      </c>
      <c r="G242" s="16">
        <v>0</v>
      </c>
      <c r="H242" s="5">
        <v>0</v>
      </c>
      <c r="I242" s="17">
        <v>180298201.49138093</v>
      </c>
      <c r="J242" s="5">
        <v>37154125.303167</v>
      </c>
      <c r="K242" s="5">
        <v>0</v>
      </c>
      <c r="L242" s="5">
        <v>0</v>
      </c>
      <c r="M242" s="5">
        <v>0</v>
      </c>
      <c r="N242" s="6">
        <v>110982813.54756854</v>
      </c>
      <c r="O242" s="6">
        <v>0</v>
      </c>
      <c r="P242" s="6">
        <v>0</v>
      </c>
      <c r="Q242" s="6">
        <v>0</v>
      </c>
      <c r="R242" s="6">
        <v>3176742.2511375961</v>
      </c>
      <c r="S242" s="7">
        <f t="shared" si="3"/>
        <v>331611882.59325409</v>
      </c>
    </row>
    <row r="243" spans="1:19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747</v>
      </c>
      <c r="G243" s="16">
        <v>0</v>
      </c>
      <c r="H243" s="5">
        <v>0</v>
      </c>
      <c r="I243" s="17">
        <v>101687328.36087355</v>
      </c>
      <c r="J243" s="5">
        <v>17917577.095022101</v>
      </c>
      <c r="K243" s="5">
        <v>0</v>
      </c>
      <c r="L243" s="5">
        <v>0</v>
      </c>
      <c r="M243" s="5">
        <v>0</v>
      </c>
      <c r="N243" s="6">
        <v>51791072.058404848</v>
      </c>
      <c r="O243" s="6">
        <v>0</v>
      </c>
      <c r="P243" s="6">
        <v>0</v>
      </c>
      <c r="Q243" s="6">
        <v>0</v>
      </c>
      <c r="R243" s="6">
        <v>1496867.7488624041</v>
      </c>
      <c r="S243" s="7">
        <f t="shared" si="3"/>
        <v>172892845.26316291</v>
      </c>
    </row>
    <row r="244" spans="1:19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747</v>
      </c>
      <c r="G244" s="16">
        <v>0</v>
      </c>
      <c r="H244" s="5">
        <v>0</v>
      </c>
      <c r="I244" s="17">
        <v>17961759.177801155</v>
      </c>
      <c r="J244" s="5">
        <v>4757514.7149320999</v>
      </c>
      <c r="K244" s="5">
        <v>0</v>
      </c>
      <c r="L244" s="5">
        <v>0</v>
      </c>
      <c r="M244" s="5">
        <v>0</v>
      </c>
      <c r="N244" s="6">
        <v>15333127.474367902</v>
      </c>
      <c r="O244" s="6">
        <v>2520895.4711116008</v>
      </c>
      <c r="P244" s="6">
        <v>0</v>
      </c>
      <c r="Q244" s="6">
        <v>0</v>
      </c>
      <c r="R244" s="6">
        <v>287321.25714276324</v>
      </c>
      <c r="S244" s="7">
        <f t="shared" si="3"/>
        <v>40860618.095355518</v>
      </c>
    </row>
    <row r="245" spans="1:19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747</v>
      </c>
      <c r="G245" s="16">
        <v>0</v>
      </c>
      <c r="H245" s="5">
        <v>0</v>
      </c>
      <c r="I245" s="17">
        <v>20599978.400723726</v>
      </c>
      <c r="J245" s="5">
        <v>3569114.9502262399</v>
      </c>
      <c r="K245" s="5">
        <v>0</v>
      </c>
      <c r="L245" s="5">
        <v>0</v>
      </c>
      <c r="M245" s="5">
        <v>0</v>
      </c>
      <c r="N245" s="6">
        <v>8177984.7815496624</v>
      </c>
      <c r="O245" s="6">
        <v>2826653.4188883998</v>
      </c>
      <c r="P245" s="6">
        <v>0</v>
      </c>
      <c r="Q245" s="6">
        <v>0</v>
      </c>
      <c r="R245" s="6">
        <v>258695.4477350497</v>
      </c>
      <c r="S245" s="7">
        <f t="shared" si="3"/>
        <v>35432426.999123074</v>
      </c>
    </row>
    <row r="246" spans="1:19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747</v>
      </c>
      <c r="G246" s="16">
        <v>0</v>
      </c>
      <c r="H246" s="5">
        <v>0</v>
      </c>
      <c r="I246" s="17">
        <v>456597390.25572997</v>
      </c>
      <c r="J246" s="5">
        <v>114516094.28959301</v>
      </c>
      <c r="K246" s="5">
        <v>0</v>
      </c>
      <c r="L246" s="5">
        <v>0</v>
      </c>
      <c r="M246" s="5">
        <v>0</v>
      </c>
      <c r="N246" s="6">
        <v>247978803.44859031</v>
      </c>
      <c r="O246" s="6">
        <v>0</v>
      </c>
      <c r="P246" s="6">
        <v>0</v>
      </c>
      <c r="Q246" s="6">
        <v>0</v>
      </c>
      <c r="R246" s="6">
        <v>7275236.4812203599</v>
      </c>
      <c r="S246" s="7">
        <f t="shared" si="3"/>
        <v>826367524.47513366</v>
      </c>
    </row>
    <row r="247" spans="1:19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747</v>
      </c>
      <c r="G247" s="16">
        <v>0</v>
      </c>
      <c r="H247" s="5">
        <v>0</v>
      </c>
      <c r="I247" s="17">
        <v>171831513.19186002</v>
      </c>
      <c r="J247" s="5">
        <v>58771370.244343996</v>
      </c>
      <c r="K247" s="5">
        <v>0</v>
      </c>
      <c r="L247" s="5">
        <v>0</v>
      </c>
      <c r="M247" s="5">
        <v>0</v>
      </c>
      <c r="N247" s="6">
        <v>140048186.00803119</v>
      </c>
      <c r="O247" s="6">
        <v>0</v>
      </c>
      <c r="P247" s="6">
        <v>0</v>
      </c>
      <c r="Q247" s="6">
        <v>0</v>
      </c>
      <c r="R247" s="6">
        <v>2464211.1771029942</v>
      </c>
      <c r="S247" s="7">
        <f t="shared" si="3"/>
        <v>373115280.62133819</v>
      </c>
    </row>
    <row r="248" spans="1:19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747</v>
      </c>
      <c r="G248" s="16">
        <v>0</v>
      </c>
      <c r="H248" s="5">
        <v>0</v>
      </c>
      <c r="I248" s="17">
        <v>703948601.91792047</v>
      </c>
      <c r="J248" s="5">
        <v>241052194.81447899</v>
      </c>
      <c r="K248" s="5">
        <v>0</v>
      </c>
      <c r="L248" s="5">
        <v>0</v>
      </c>
      <c r="M248" s="5">
        <v>0</v>
      </c>
      <c r="N248" s="6">
        <v>615167455.59492421</v>
      </c>
      <c r="O248" s="6">
        <v>0</v>
      </c>
      <c r="P248" s="6">
        <v>0</v>
      </c>
      <c r="Q248" s="6">
        <v>0</v>
      </c>
      <c r="R248" s="6">
        <v>9318408.0016579051</v>
      </c>
      <c r="S248" s="7">
        <f t="shared" si="3"/>
        <v>1569486660.3289816</v>
      </c>
    </row>
    <row r="249" spans="1:19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747</v>
      </c>
      <c r="G249" s="16">
        <v>0</v>
      </c>
      <c r="H249" s="5">
        <v>0</v>
      </c>
      <c r="I249" s="17">
        <v>23996466.670873888</v>
      </c>
      <c r="J249" s="5">
        <v>1985543.9909502398</v>
      </c>
      <c r="K249" s="5">
        <v>0</v>
      </c>
      <c r="L249" s="5">
        <v>0</v>
      </c>
      <c r="M249" s="5">
        <v>0</v>
      </c>
      <c r="N249" s="6">
        <v>17647651.322214819</v>
      </c>
      <c r="O249" s="6">
        <v>0</v>
      </c>
      <c r="P249" s="6">
        <v>0</v>
      </c>
      <c r="Q249" s="6">
        <v>0</v>
      </c>
      <c r="R249" s="6">
        <v>236175.95834209566</v>
      </c>
      <c r="S249" s="7">
        <f t="shared" si="3"/>
        <v>43865837.942381047</v>
      </c>
    </row>
    <row r="250" spans="1:19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747</v>
      </c>
      <c r="G250" s="16">
        <v>0</v>
      </c>
      <c r="H250" s="5">
        <v>0</v>
      </c>
      <c r="I250" s="17">
        <v>245122284.87655097</v>
      </c>
      <c r="J250" s="5">
        <v>88414686.588236004</v>
      </c>
      <c r="K250" s="5">
        <v>0</v>
      </c>
      <c r="L250" s="5">
        <v>0</v>
      </c>
      <c r="M250" s="5">
        <v>0</v>
      </c>
      <c r="N250" s="6">
        <v>223445963.24170569</v>
      </c>
      <c r="O250" s="6">
        <v>0</v>
      </c>
      <c r="P250" s="6">
        <v>0</v>
      </c>
      <c r="Q250" s="6">
        <v>0</v>
      </c>
      <c r="R250" s="6">
        <v>3065251.6754949079</v>
      </c>
      <c r="S250" s="7">
        <f t="shared" si="3"/>
        <v>560048186.38198757</v>
      </c>
    </row>
    <row r="251" spans="1:19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747</v>
      </c>
      <c r="G251" s="16">
        <v>0</v>
      </c>
      <c r="H251" s="5">
        <v>0</v>
      </c>
      <c r="I251" s="17">
        <v>180281723.0208568</v>
      </c>
      <c r="J251" s="5">
        <v>56255141.936652005</v>
      </c>
      <c r="K251" s="5">
        <v>0</v>
      </c>
      <c r="L251" s="5">
        <v>0</v>
      </c>
      <c r="M251" s="5">
        <v>0</v>
      </c>
      <c r="N251" s="6">
        <v>135822817.38218355</v>
      </c>
      <c r="O251" s="6">
        <v>0</v>
      </c>
      <c r="P251" s="6">
        <v>0</v>
      </c>
      <c r="Q251" s="6">
        <v>0</v>
      </c>
      <c r="R251" s="6">
        <v>2687958.600354027</v>
      </c>
      <c r="S251" s="7">
        <f t="shared" si="3"/>
        <v>375047640.94004637</v>
      </c>
    </row>
    <row r="252" spans="1:19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747</v>
      </c>
      <c r="G252" s="16">
        <v>0</v>
      </c>
      <c r="H252" s="5">
        <v>0</v>
      </c>
      <c r="I252" s="17">
        <v>102603164.0955182</v>
      </c>
      <c r="J252" s="5">
        <v>25699286.832579099</v>
      </c>
      <c r="K252" s="5">
        <v>0</v>
      </c>
      <c r="L252" s="5">
        <v>0</v>
      </c>
      <c r="M252" s="5">
        <v>0</v>
      </c>
      <c r="N252" s="6">
        <v>82202359.139749497</v>
      </c>
      <c r="O252" s="6">
        <v>0</v>
      </c>
      <c r="P252" s="6">
        <v>0</v>
      </c>
      <c r="Q252" s="6">
        <v>0</v>
      </c>
      <c r="R252" s="6">
        <v>1337147.2196459733</v>
      </c>
      <c r="S252" s="7">
        <f t="shared" si="3"/>
        <v>211841957.28749278</v>
      </c>
    </row>
    <row r="253" spans="1:19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747</v>
      </c>
      <c r="G253" s="16">
        <v>0</v>
      </c>
      <c r="H253" s="5">
        <v>0</v>
      </c>
      <c r="I253" s="17">
        <v>124697402.78372638</v>
      </c>
      <c r="J253" s="5">
        <v>19568694.814479999</v>
      </c>
      <c r="K253" s="5">
        <v>0</v>
      </c>
      <c r="L253" s="5">
        <v>0</v>
      </c>
      <c r="M253" s="5">
        <v>0</v>
      </c>
      <c r="N253" s="6">
        <v>46195809.732218407</v>
      </c>
      <c r="O253" s="6">
        <v>0</v>
      </c>
      <c r="P253" s="6">
        <v>0</v>
      </c>
      <c r="Q253" s="6">
        <v>0</v>
      </c>
      <c r="R253" s="6">
        <v>1731692.2262245098</v>
      </c>
      <c r="S253" s="7">
        <f t="shared" si="3"/>
        <v>192193599.5566493</v>
      </c>
    </row>
    <row r="254" spans="1:19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747</v>
      </c>
      <c r="G254" s="16">
        <v>0</v>
      </c>
      <c r="H254" s="5">
        <v>0</v>
      </c>
      <c r="I254" s="17">
        <v>76651188.437870905</v>
      </c>
      <c r="J254" s="5">
        <v>15930244.814479399</v>
      </c>
      <c r="K254" s="5">
        <v>0</v>
      </c>
      <c r="L254" s="5">
        <v>0</v>
      </c>
      <c r="M254" s="5">
        <v>0</v>
      </c>
      <c r="N254" s="6">
        <v>72596566.849470347</v>
      </c>
      <c r="O254" s="6">
        <v>0</v>
      </c>
      <c r="P254" s="6">
        <v>0</v>
      </c>
      <c r="Q254" s="6">
        <v>0</v>
      </c>
      <c r="R254" s="6">
        <v>1264101.9110097813</v>
      </c>
      <c r="S254" s="7">
        <f t="shared" si="3"/>
        <v>166442102.01283044</v>
      </c>
    </row>
    <row r="255" spans="1:19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747</v>
      </c>
      <c r="G255" s="16">
        <v>0</v>
      </c>
      <c r="H255" s="5">
        <v>0</v>
      </c>
      <c r="I255" s="17">
        <v>87083064.126011074</v>
      </c>
      <c r="J255" s="5">
        <v>19386009.420814101</v>
      </c>
      <c r="K255" s="5">
        <v>0</v>
      </c>
      <c r="L255" s="5">
        <v>0</v>
      </c>
      <c r="M255" s="5">
        <v>0</v>
      </c>
      <c r="N255" s="6">
        <v>48479493.726326197</v>
      </c>
      <c r="O255" s="6">
        <v>0</v>
      </c>
      <c r="P255" s="6">
        <v>0</v>
      </c>
      <c r="Q255" s="6">
        <v>0</v>
      </c>
      <c r="R255" s="6">
        <v>1590523.6483373132</v>
      </c>
      <c r="S255" s="7">
        <f t="shared" si="3"/>
        <v>156539090.92148867</v>
      </c>
    </row>
    <row r="256" spans="1:19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747</v>
      </c>
      <c r="G256" s="16">
        <v>0</v>
      </c>
      <c r="H256" s="5">
        <v>0</v>
      </c>
      <c r="I256" s="17">
        <v>71803160.364536494</v>
      </c>
      <c r="J256" s="5">
        <v>12681941.303167399</v>
      </c>
      <c r="K256" s="5">
        <v>0</v>
      </c>
      <c r="L256" s="5">
        <v>0</v>
      </c>
      <c r="M256" s="5">
        <v>0</v>
      </c>
      <c r="N256" s="6">
        <v>26085521.461674634</v>
      </c>
      <c r="O256" s="6">
        <v>0</v>
      </c>
      <c r="P256" s="6">
        <v>0</v>
      </c>
      <c r="Q256" s="6">
        <v>0</v>
      </c>
      <c r="R256" s="6">
        <v>1036741.8994763843</v>
      </c>
      <c r="S256" s="7">
        <f t="shared" si="3"/>
        <v>111607365.02885491</v>
      </c>
    </row>
    <row r="257" spans="1:19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747</v>
      </c>
      <c r="G257" s="16">
        <v>0</v>
      </c>
      <c r="H257" s="5">
        <v>0</v>
      </c>
      <c r="I257" s="17">
        <v>43861252.583912775</v>
      </c>
      <c r="J257" s="5">
        <v>14885486.886878099</v>
      </c>
      <c r="K257" s="5">
        <v>0</v>
      </c>
      <c r="L257" s="5">
        <v>0</v>
      </c>
      <c r="M257" s="5">
        <v>0</v>
      </c>
      <c r="N257" s="6">
        <v>50657710.797211707</v>
      </c>
      <c r="O257" s="6">
        <v>0</v>
      </c>
      <c r="P257" s="6">
        <v>0</v>
      </c>
      <c r="Q257" s="6">
        <v>0</v>
      </c>
      <c r="R257" s="6">
        <v>643286.21218630276</v>
      </c>
      <c r="S257" s="7">
        <f t="shared" si="3"/>
        <v>110047736.48018889</v>
      </c>
    </row>
    <row r="258" spans="1:19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747</v>
      </c>
      <c r="G258" s="16">
        <v>0</v>
      </c>
      <c r="H258" s="5">
        <v>0</v>
      </c>
      <c r="I258" s="17">
        <v>23681598.209381655</v>
      </c>
      <c r="J258" s="5">
        <v>6962171.2669683006</v>
      </c>
      <c r="K258" s="5">
        <v>0</v>
      </c>
      <c r="L258" s="5">
        <v>0</v>
      </c>
      <c r="M258" s="5">
        <v>0</v>
      </c>
      <c r="N258" s="6">
        <v>19601178.587108307</v>
      </c>
      <c r="O258" s="6">
        <v>0</v>
      </c>
      <c r="P258" s="6">
        <v>0</v>
      </c>
      <c r="Q258" s="6">
        <v>0</v>
      </c>
      <c r="R258" s="6">
        <v>377520.9305641164</v>
      </c>
      <c r="S258" s="7">
        <f t="shared" si="3"/>
        <v>50622468.994022377</v>
      </c>
    </row>
    <row r="259" spans="1:19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747</v>
      </c>
      <c r="G259" s="16">
        <v>0</v>
      </c>
      <c r="H259" s="5">
        <v>0</v>
      </c>
      <c r="I259" s="17">
        <v>158198576.90910459</v>
      </c>
      <c r="J259" s="5">
        <v>45805628.271493003</v>
      </c>
      <c r="K259" s="5">
        <v>0</v>
      </c>
      <c r="L259" s="5">
        <v>0</v>
      </c>
      <c r="M259" s="5">
        <v>0</v>
      </c>
      <c r="N259" s="6">
        <v>118268025.69529082</v>
      </c>
      <c r="O259" s="6">
        <v>0</v>
      </c>
      <c r="P259" s="6">
        <v>0</v>
      </c>
      <c r="Q259" s="6">
        <v>0</v>
      </c>
      <c r="R259" s="6">
        <v>2713978.7236603457</v>
      </c>
      <c r="S259" s="7">
        <f t="shared" si="3"/>
        <v>324986209.59954876</v>
      </c>
    </row>
    <row r="260" spans="1:19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747</v>
      </c>
      <c r="G260" s="16">
        <v>0</v>
      </c>
      <c r="H260" s="5">
        <v>0</v>
      </c>
      <c r="I260" s="17">
        <v>23663750.872615322</v>
      </c>
      <c r="J260" s="5">
        <v>6196138.7601808999</v>
      </c>
      <c r="K260" s="5">
        <v>0</v>
      </c>
      <c r="L260" s="5">
        <v>0</v>
      </c>
      <c r="M260" s="5">
        <v>0</v>
      </c>
      <c r="N260" s="6">
        <v>19989550.019820958</v>
      </c>
      <c r="O260" s="6">
        <v>0</v>
      </c>
      <c r="P260" s="6">
        <v>0</v>
      </c>
      <c r="Q260" s="6">
        <v>0</v>
      </c>
      <c r="R260" s="6">
        <v>376819.18577553838</v>
      </c>
      <c r="S260" s="7">
        <f t="shared" si="3"/>
        <v>50226258.83839272</v>
      </c>
    </row>
    <row r="261" spans="1:19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747</v>
      </c>
      <c r="G261" s="16">
        <v>0</v>
      </c>
      <c r="H261" s="5">
        <v>0</v>
      </c>
      <c r="I261" s="17">
        <v>1069419688.183074</v>
      </c>
      <c r="J261" s="5">
        <v>229467527.80090401</v>
      </c>
      <c r="K261" s="5">
        <v>0</v>
      </c>
      <c r="L261" s="5">
        <v>0</v>
      </c>
      <c r="M261" s="5">
        <v>0</v>
      </c>
      <c r="N261" s="6">
        <v>573361722.70692682</v>
      </c>
      <c r="O261" s="6">
        <v>0</v>
      </c>
      <c r="P261" s="6">
        <v>0</v>
      </c>
      <c r="Q261" s="6">
        <v>0</v>
      </c>
      <c r="R261" s="6">
        <v>15858565.020000001</v>
      </c>
      <c r="S261" s="7">
        <f t="shared" si="3"/>
        <v>1888107503.7109048</v>
      </c>
    </row>
    <row r="262" spans="1:19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764</v>
      </c>
      <c r="F262" s="13" t="s">
        <v>747</v>
      </c>
      <c r="G262" s="16">
        <v>0</v>
      </c>
      <c r="H262" s="5">
        <v>0</v>
      </c>
      <c r="I262" s="17">
        <v>7732906.674474935</v>
      </c>
      <c r="J262" s="5">
        <v>2852510.7782805101</v>
      </c>
      <c r="K262" s="5">
        <v>0</v>
      </c>
      <c r="L262" s="5">
        <v>0</v>
      </c>
      <c r="M262" s="5">
        <v>0</v>
      </c>
      <c r="N262" s="6">
        <v>10554922.11534599</v>
      </c>
      <c r="O262" s="6">
        <v>0</v>
      </c>
      <c r="P262" s="6">
        <v>0</v>
      </c>
      <c r="Q262" s="6">
        <v>0</v>
      </c>
      <c r="R262" s="6">
        <v>67461.48</v>
      </c>
      <c r="S262" s="7">
        <f t="shared" si="3"/>
        <v>21207801.048101436</v>
      </c>
    </row>
    <row r="263" spans="1:19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750</v>
      </c>
      <c r="G263" s="16">
        <v>-31668628.687724739</v>
      </c>
      <c r="H263" s="5">
        <v>250946592.4726404</v>
      </c>
      <c r="I263" s="17">
        <v>0</v>
      </c>
      <c r="J263" s="5">
        <v>33789980.244344398</v>
      </c>
      <c r="K263" s="5">
        <v>27243401.538461402</v>
      </c>
      <c r="L263" s="5">
        <v>0</v>
      </c>
      <c r="M263" s="5">
        <v>145474974.63528246</v>
      </c>
      <c r="N263" s="6">
        <v>0</v>
      </c>
      <c r="O263" s="6">
        <v>0</v>
      </c>
      <c r="P263" s="6">
        <v>0</v>
      </c>
      <c r="Q263" s="6">
        <v>2002935.96</v>
      </c>
      <c r="R263" s="6">
        <v>0</v>
      </c>
      <c r="S263" s="7">
        <f t="shared" si="3"/>
        <v>427789256.16300386</v>
      </c>
    </row>
    <row r="264" spans="1:19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750</v>
      </c>
      <c r="G264" s="16">
        <v>-21858471.948694527</v>
      </c>
      <c r="H264" s="5">
        <v>173209554.04393247</v>
      </c>
      <c r="I264" s="17">
        <v>0</v>
      </c>
      <c r="J264" s="5">
        <v>15236160.0090499</v>
      </c>
      <c r="K264" s="5">
        <v>13428828.6425339</v>
      </c>
      <c r="L264" s="5">
        <v>0</v>
      </c>
      <c r="M264" s="5">
        <v>56833337.722494207</v>
      </c>
      <c r="N264" s="6">
        <v>0</v>
      </c>
      <c r="O264" s="6">
        <v>0</v>
      </c>
      <c r="P264" s="6">
        <v>0</v>
      </c>
      <c r="Q264" s="6">
        <v>1400774.7600000002</v>
      </c>
      <c r="R264" s="6">
        <v>0</v>
      </c>
      <c r="S264" s="7">
        <f t="shared" si="3"/>
        <v>238250183.22931594</v>
      </c>
    </row>
    <row r="265" spans="1:19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750</v>
      </c>
      <c r="G265" s="16">
        <v>-32199519.77640292</v>
      </c>
      <c r="H265" s="5">
        <v>255153446.86446086</v>
      </c>
      <c r="I265" s="17">
        <v>0</v>
      </c>
      <c r="J265" s="5">
        <v>29228676.723982103</v>
      </c>
      <c r="K265" s="5">
        <v>30053795.085972298</v>
      </c>
      <c r="L265" s="5">
        <v>0</v>
      </c>
      <c r="M265" s="5">
        <v>128679457.85137284</v>
      </c>
      <c r="N265" s="6">
        <v>0</v>
      </c>
      <c r="O265" s="6">
        <v>0</v>
      </c>
      <c r="P265" s="6">
        <v>0</v>
      </c>
      <c r="Q265" s="6">
        <v>2876872.32</v>
      </c>
      <c r="R265" s="6">
        <v>0</v>
      </c>
      <c r="S265" s="7">
        <f t="shared" ref="S265:S328" si="4">+SUM(G265:R265)</f>
        <v>413792729.06938517</v>
      </c>
    </row>
    <row r="266" spans="1:19" ht="30" x14ac:dyDescent="0.25">
      <c r="A266" s="4" t="s">
        <v>436</v>
      </c>
      <c r="B266" s="4" t="s">
        <v>436</v>
      </c>
      <c r="C266" s="4" t="s">
        <v>455</v>
      </c>
      <c r="D266" s="4" t="s">
        <v>774</v>
      </c>
      <c r="E266" s="13" t="s">
        <v>456</v>
      </c>
      <c r="F266" s="13" t="s">
        <v>750</v>
      </c>
      <c r="G266" s="16">
        <v>-31059910.108853757</v>
      </c>
      <c r="H266" s="5">
        <v>246123022.28749779</v>
      </c>
      <c r="I266" s="17">
        <v>0</v>
      </c>
      <c r="J266" s="5">
        <v>28103528.4886881</v>
      </c>
      <c r="K266" s="5">
        <v>29214678.298643101</v>
      </c>
      <c r="L266" s="5">
        <v>0</v>
      </c>
      <c r="M266" s="5">
        <v>102661551.61301303</v>
      </c>
      <c r="N266" s="6">
        <v>0</v>
      </c>
      <c r="O266" s="6">
        <v>0</v>
      </c>
      <c r="P266" s="6">
        <v>0</v>
      </c>
      <c r="Q266" s="6">
        <v>2225424.6</v>
      </c>
      <c r="R266" s="6">
        <v>0</v>
      </c>
      <c r="S266" s="7">
        <f t="shared" si="4"/>
        <v>377268295.17898828</v>
      </c>
    </row>
    <row r="267" spans="1:19" ht="30" x14ac:dyDescent="0.25">
      <c r="A267" s="4" t="s">
        <v>436</v>
      </c>
      <c r="B267" s="4" t="s">
        <v>436</v>
      </c>
      <c r="C267" s="4" t="s">
        <v>463</v>
      </c>
      <c r="D267" s="4" t="s">
        <v>775</v>
      </c>
      <c r="E267" s="13" t="s">
        <v>464</v>
      </c>
      <c r="F267" s="13" t="s">
        <v>750</v>
      </c>
      <c r="G267" s="16">
        <v>-30339897.222255975</v>
      </c>
      <c r="H267" s="5">
        <v>240417540.61951074</v>
      </c>
      <c r="I267" s="17">
        <v>0</v>
      </c>
      <c r="J267" s="5">
        <v>24486482.352941297</v>
      </c>
      <c r="K267" s="5">
        <v>16388790.389139999</v>
      </c>
      <c r="L267" s="5">
        <v>0</v>
      </c>
      <c r="M267" s="5">
        <v>98560835.771535873</v>
      </c>
      <c r="N267" s="6">
        <v>0</v>
      </c>
      <c r="O267" s="6">
        <v>0</v>
      </c>
      <c r="P267" s="6">
        <v>0</v>
      </c>
      <c r="Q267" s="6">
        <v>2681112.42</v>
      </c>
      <c r="R267" s="6">
        <v>0</v>
      </c>
      <c r="S267" s="7">
        <f t="shared" si="4"/>
        <v>352194864.330872</v>
      </c>
    </row>
    <row r="268" spans="1:19" ht="30" x14ac:dyDescent="0.25">
      <c r="A268" s="4" t="s">
        <v>436</v>
      </c>
      <c r="B268" s="4" t="s">
        <v>436</v>
      </c>
      <c r="C268" s="4" t="s">
        <v>474</v>
      </c>
      <c r="D268" s="4" t="s">
        <v>776</v>
      </c>
      <c r="E268" s="13" t="s">
        <v>475</v>
      </c>
      <c r="F268" s="13" t="s">
        <v>750</v>
      </c>
      <c r="G268" s="16">
        <v>-49479097.697286069</v>
      </c>
      <c r="H268" s="5">
        <v>392079211.51848584</v>
      </c>
      <c r="I268" s="17">
        <v>0</v>
      </c>
      <c r="J268" s="5">
        <v>64934986.371041</v>
      </c>
      <c r="K268" s="5">
        <v>65768795.647059001</v>
      </c>
      <c r="L268" s="5">
        <v>0</v>
      </c>
      <c r="M268" s="5">
        <v>264383591.01176512</v>
      </c>
      <c r="N268" s="6">
        <v>0</v>
      </c>
      <c r="O268" s="6">
        <v>0</v>
      </c>
      <c r="P268" s="6">
        <v>0</v>
      </c>
      <c r="Q268" s="6">
        <v>4220241.84</v>
      </c>
      <c r="R268" s="6">
        <v>0</v>
      </c>
      <c r="S268" s="7">
        <f t="shared" si="4"/>
        <v>741907728.69106495</v>
      </c>
    </row>
    <row r="269" spans="1:19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750</v>
      </c>
      <c r="G269" s="16">
        <v>-30134766.120483398</v>
      </c>
      <c r="H269" s="5">
        <v>238792053.4060421</v>
      </c>
      <c r="I269" s="17">
        <v>0</v>
      </c>
      <c r="J269" s="5">
        <v>37049782.199095398</v>
      </c>
      <c r="K269" s="5">
        <v>37860136.633483998</v>
      </c>
      <c r="L269" s="5">
        <v>0</v>
      </c>
      <c r="M269" s="5">
        <v>185927981.87346897</v>
      </c>
      <c r="N269" s="6">
        <v>0</v>
      </c>
      <c r="O269" s="6">
        <v>0</v>
      </c>
      <c r="P269" s="6">
        <v>0</v>
      </c>
      <c r="Q269" s="6">
        <v>2546118.1800000002</v>
      </c>
      <c r="R269" s="6">
        <v>0</v>
      </c>
      <c r="S269" s="7">
        <f t="shared" si="4"/>
        <v>472041306.17160708</v>
      </c>
    </row>
    <row r="270" spans="1:19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750</v>
      </c>
      <c r="G270" s="16">
        <v>-36041573.011608332</v>
      </c>
      <c r="H270" s="5">
        <v>285598407.93241525</v>
      </c>
      <c r="I270" s="17">
        <v>0</v>
      </c>
      <c r="J270" s="5">
        <v>30778231.276018098</v>
      </c>
      <c r="K270" s="5">
        <v>26275900.7873303</v>
      </c>
      <c r="L270" s="5">
        <v>0</v>
      </c>
      <c r="M270" s="5">
        <v>168174719.06858176</v>
      </c>
      <c r="N270" s="6">
        <v>0</v>
      </c>
      <c r="O270" s="6">
        <v>0</v>
      </c>
      <c r="P270" s="6">
        <v>0</v>
      </c>
      <c r="Q270" s="6">
        <v>2810569.5</v>
      </c>
      <c r="R270" s="6">
        <v>0</v>
      </c>
      <c r="S270" s="7">
        <f t="shared" si="4"/>
        <v>477596255.55273706</v>
      </c>
    </row>
    <row r="271" spans="1:19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750</v>
      </c>
      <c r="G271" s="16">
        <v>-55616834.474281609</v>
      </c>
      <c r="H271" s="5">
        <v>440715486.39066094</v>
      </c>
      <c r="I271" s="17">
        <v>0</v>
      </c>
      <c r="J271" s="5">
        <v>64774451.619909003</v>
      </c>
      <c r="K271" s="5">
        <v>64679843.493212</v>
      </c>
      <c r="L271" s="5">
        <v>0</v>
      </c>
      <c r="M271" s="5">
        <v>300222575.73753244</v>
      </c>
      <c r="N271" s="6">
        <v>0</v>
      </c>
      <c r="O271" s="6">
        <v>0</v>
      </c>
      <c r="P271" s="6">
        <v>0</v>
      </c>
      <c r="Q271" s="6">
        <v>4790877.120000001</v>
      </c>
      <c r="R271" s="6">
        <v>0</v>
      </c>
      <c r="S271" s="7">
        <f t="shared" si="4"/>
        <v>819566399.88703275</v>
      </c>
    </row>
    <row r="272" spans="1:19" ht="30" x14ac:dyDescent="0.25">
      <c r="A272" s="4" t="s">
        <v>436</v>
      </c>
      <c r="B272" s="4" t="s">
        <v>436</v>
      </c>
      <c r="C272" s="4" t="s">
        <v>491</v>
      </c>
      <c r="D272" s="4" t="s">
        <v>777</v>
      </c>
      <c r="E272" s="13" t="s">
        <v>492</v>
      </c>
      <c r="F272" s="13" t="s">
        <v>750</v>
      </c>
      <c r="G272" s="16">
        <v>-49053412.583860099</v>
      </c>
      <c r="H272" s="5">
        <v>388706023.82116085</v>
      </c>
      <c r="I272" s="17">
        <v>0</v>
      </c>
      <c r="J272" s="5">
        <v>45378278.986424997</v>
      </c>
      <c r="K272" s="5">
        <v>31711795.692307897</v>
      </c>
      <c r="L272" s="5">
        <v>0</v>
      </c>
      <c r="M272" s="5">
        <v>238791963.35254478</v>
      </c>
      <c r="N272" s="6">
        <v>0</v>
      </c>
      <c r="O272" s="6">
        <v>0</v>
      </c>
      <c r="P272" s="6">
        <v>0</v>
      </c>
      <c r="Q272" s="6">
        <v>4827426.4799999995</v>
      </c>
      <c r="R272" s="6">
        <v>0</v>
      </c>
      <c r="S272" s="7">
        <f t="shared" si="4"/>
        <v>660362075.74857843</v>
      </c>
    </row>
    <row r="273" spans="1:19" ht="30" x14ac:dyDescent="0.25">
      <c r="A273" s="4" t="s">
        <v>436</v>
      </c>
      <c r="B273" s="4" t="s">
        <v>436</v>
      </c>
      <c r="C273" s="4" t="s">
        <v>491</v>
      </c>
      <c r="D273" s="4" t="s">
        <v>777</v>
      </c>
      <c r="E273" s="13" t="s">
        <v>621</v>
      </c>
      <c r="F273" s="13" t="s">
        <v>750</v>
      </c>
      <c r="G273" s="16">
        <v>-26674445.758794308</v>
      </c>
      <c r="H273" s="5">
        <v>211371996.40918928</v>
      </c>
      <c r="I273" s="17">
        <v>0</v>
      </c>
      <c r="J273" s="5">
        <v>17910107.638009399</v>
      </c>
      <c r="K273" s="5">
        <v>10886964.561085999</v>
      </c>
      <c r="L273" s="5">
        <v>0</v>
      </c>
      <c r="M273" s="5">
        <v>104175209.46793649</v>
      </c>
      <c r="N273" s="6">
        <v>0</v>
      </c>
      <c r="O273" s="6">
        <v>0</v>
      </c>
      <c r="P273" s="6">
        <v>0</v>
      </c>
      <c r="Q273" s="6">
        <v>2462796.36</v>
      </c>
      <c r="R273" s="6">
        <v>0</v>
      </c>
      <c r="S273" s="7">
        <f t="shared" si="4"/>
        <v>320132628.67742687</v>
      </c>
    </row>
    <row r="274" spans="1:19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750</v>
      </c>
      <c r="G274" s="16">
        <v>-10658988.024134114</v>
      </c>
      <c r="H274" s="5">
        <v>84463294.897892058</v>
      </c>
      <c r="I274" s="17">
        <v>0</v>
      </c>
      <c r="J274" s="5">
        <v>10241375.990950301</v>
      </c>
      <c r="K274" s="5">
        <v>14590840.497737499</v>
      </c>
      <c r="L274" s="5">
        <v>0</v>
      </c>
      <c r="M274" s="5">
        <v>41086164.027438253</v>
      </c>
      <c r="N274" s="6">
        <v>0</v>
      </c>
      <c r="O274" s="6">
        <v>0</v>
      </c>
      <c r="P274" s="6">
        <v>0</v>
      </c>
      <c r="Q274" s="6">
        <v>690943.5</v>
      </c>
      <c r="R274" s="6">
        <v>0</v>
      </c>
      <c r="S274" s="7">
        <f t="shared" si="4"/>
        <v>140413630.889884</v>
      </c>
    </row>
    <row r="275" spans="1:19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750</v>
      </c>
      <c r="G275" s="16">
        <v>-9584105.5294154137</v>
      </c>
      <c r="H275" s="5">
        <v>75945777.388120472</v>
      </c>
      <c r="I275" s="17">
        <v>0</v>
      </c>
      <c r="J275" s="5">
        <v>9997474.4796379991</v>
      </c>
      <c r="K275" s="5">
        <v>21235511.6742086</v>
      </c>
      <c r="L275" s="5">
        <v>0</v>
      </c>
      <c r="M275" s="5">
        <v>43175066.219071522</v>
      </c>
      <c r="N275" s="6">
        <v>0</v>
      </c>
      <c r="O275" s="6">
        <v>0</v>
      </c>
      <c r="P275" s="6">
        <v>0</v>
      </c>
      <c r="Q275" s="6">
        <v>622214.64000000013</v>
      </c>
      <c r="R275" s="6">
        <v>0</v>
      </c>
      <c r="S275" s="7">
        <f t="shared" si="4"/>
        <v>141391938.87162316</v>
      </c>
    </row>
    <row r="276" spans="1:19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750</v>
      </c>
      <c r="G276" s="16">
        <v>-32067291.92447415</v>
      </c>
      <c r="H276" s="5">
        <v>254105655.08292499</v>
      </c>
      <c r="I276" s="17">
        <v>0</v>
      </c>
      <c r="J276" s="5">
        <v>26840108.5972846</v>
      </c>
      <c r="K276" s="5">
        <v>23254856.488687702</v>
      </c>
      <c r="L276" s="5">
        <v>0</v>
      </c>
      <c r="M276" s="5">
        <v>119568584.32080396</v>
      </c>
      <c r="N276" s="6">
        <v>0</v>
      </c>
      <c r="O276" s="6">
        <v>0</v>
      </c>
      <c r="P276" s="6">
        <v>0</v>
      </c>
      <c r="Q276" s="6">
        <v>3169864.98</v>
      </c>
      <c r="R276" s="6">
        <v>0</v>
      </c>
      <c r="S276" s="7">
        <f t="shared" si="4"/>
        <v>394871777.54522711</v>
      </c>
    </row>
    <row r="277" spans="1:19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750</v>
      </c>
      <c r="G277" s="16">
        <v>-35172714.661042541</v>
      </c>
      <c r="H277" s="5">
        <v>278713454.22741312</v>
      </c>
      <c r="I277" s="17">
        <v>0</v>
      </c>
      <c r="J277" s="5">
        <v>35462784.995475002</v>
      </c>
      <c r="K277" s="5">
        <v>28341252.361991297</v>
      </c>
      <c r="L277" s="5">
        <v>0</v>
      </c>
      <c r="M277" s="5">
        <v>153987627.70752487</v>
      </c>
      <c r="N277" s="6">
        <v>0</v>
      </c>
      <c r="O277" s="6">
        <v>0</v>
      </c>
      <c r="P277" s="6">
        <v>0</v>
      </c>
      <c r="Q277" s="6">
        <v>2968344.54</v>
      </c>
      <c r="R277" s="6">
        <v>0</v>
      </c>
      <c r="S277" s="7">
        <f t="shared" si="4"/>
        <v>464300749.17136174</v>
      </c>
    </row>
    <row r="278" spans="1:19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750</v>
      </c>
      <c r="G278" s="16">
        <v>-43950616.000576854</v>
      </c>
      <c r="H278" s="5">
        <v>348270758.14284897</v>
      </c>
      <c r="I278" s="17">
        <v>0</v>
      </c>
      <c r="J278" s="5">
        <v>64550909.429864004</v>
      </c>
      <c r="K278" s="5">
        <v>60217282.515837997</v>
      </c>
      <c r="L278" s="5">
        <v>0</v>
      </c>
      <c r="M278" s="5">
        <v>233714293.73019773</v>
      </c>
      <c r="N278" s="6">
        <v>0</v>
      </c>
      <c r="O278" s="6">
        <v>0</v>
      </c>
      <c r="P278" s="6">
        <v>0</v>
      </c>
      <c r="Q278" s="6">
        <v>3529704.0600000005</v>
      </c>
      <c r="R278" s="6">
        <v>0</v>
      </c>
      <c r="S278" s="7">
        <f t="shared" si="4"/>
        <v>666332331.87817168</v>
      </c>
    </row>
    <row r="279" spans="1:19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750</v>
      </c>
      <c r="G279" s="16">
        <v>-23298350.206777245</v>
      </c>
      <c r="H279" s="5">
        <v>184619348.44975585</v>
      </c>
      <c r="I279" s="17">
        <v>0</v>
      </c>
      <c r="J279" s="5">
        <v>26446022.832579602</v>
      </c>
      <c r="K279" s="5">
        <v>27449680.787329901</v>
      </c>
      <c r="L279" s="5">
        <v>0</v>
      </c>
      <c r="M279" s="5">
        <v>112750276.32669221</v>
      </c>
      <c r="N279" s="6">
        <v>0</v>
      </c>
      <c r="O279" s="6">
        <v>0</v>
      </c>
      <c r="P279" s="6">
        <v>0</v>
      </c>
      <c r="Q279" s="6">
        <v>1867630.5</v>
      </c>
      <c r="R279" s="6">
        <v>0</v>
      </c>
      <c r="S279" s="7">
        <f t="shared" si="4"/>
        <v>329834608.68958032</v>
      </c>
    </row>
    <row r="280" spans="1:19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750</v>
      </c>
      <c r="G280" s="16">
        <v>-35731757.62806648</v>
      </c>
      <c r="H280" s="5">
        <v>283143387.99574286</v>
      </c>
      <c r="I280" s="17">
        <v>0</v>
      </c>
      <c r="J280" s="5">
        <v>36835021.276018001</v>
      </c>
      <c r="K280" s="5">
        <v>29236015.529411998</v>
      </c>
      <c r="L280" s="5">
        <v>0</v>
      </c>
      <c r="M280" s="5">
        <v>135612308.75739044</v>
      </c>
      <c r="N280" s="6">
        <v>0</v>
      </c>
      <c r="O280" s="6">
        <v>0</v>
      </c>
      <c r="P280" s="6">
        <v>0</v>
      </c>
      <c r="Q280" s="6">
        <v>2824104.2399999998</v>
      </c>
      <c r="R280" s="6">
        <v>0</v>
      </c>
      <c r="S280" s="7">
        <f t="shared" si="4"/>
        <v>451919080.17049682</v>
      </c>
    </row>
    <row r="281" spans="1:19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750</v>
      </c>
      <c r="G281" s="16">
        <v>-32090144.449542135</v>
      </c>
      <c r="H281" s="5">
        <v>254286741.65133175</v>
      </c>
      <c r="I281" s="17">
        <v>0</v>
      </c>
      <c r="J281" s="5">
        <v>38932173.647059001</v>
      </c>
      <c r="K281" s="5">
        <v>28042375.846154198</v>
      </c>
      <c r="L281" s="5">
        <v>0</v>
      </c>
      <c r="M281" s="5">
        <v>149483616.07187822</v>
      </c>
      <c r="N281" s="6">
        <v>0</v>
      </c>
      <c r="O281" s="6">
        <v>0</v>
      </c>
      <c r="P281" s="6">
        <v>0</v>
      </c>
      <c r="Q281" s="6">
        <v>3570347.7</v>
      </c>
      <c r="R281" s="6">
        <v>0</v>
      </c>
      <c r="S281" s="7">
        <f t="shared" si="4"/>
        <v>442225110.46688098</v>
      </c>
    </row>
    <row r="282" spans="1:19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750</v>
      </c>
      <c r="G282" s="16">
        <v>-31282005.184313506</v>
      </c>
      <c r="H282" s="5">
        <v>247882934.37403476</v>
      </c>
      <c r="I282" s="17">
        <v>0</v>
      </c>
      <c r="J282" s="5">
        <v>30303477.1221717</v>
      </c>
      <c r="K282" s="5">
        <v>27648863.384615202</v>
      </c>
      <c r="L282" s="5">
        <v>0</v>
      </c>
      <c r="M282" s="5">
        <v>142648576.06593537</v>
      </c>
      <c r="N282" s="6">
        <v>0</v>
      </c>
      <c r="O282" s="6">
        <v>0</v>
      </c>
      <c r="P282" s="6">
        <v>0</v>
      </c>
      <c r="Q282" s="6">
        <v>1797830.82</v>
      </c>
      <c r="R282" s="6">
        <v>0</v>
      </c>
      <c r="S282" s="7">
        <f t="shared" si="4"/>
        <v>418999676.58244354</v>
      </c>
    </row>
    <row r="283" spans="1:19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750</v>
      </c>
      <c r="G283" s="16">
        <v>-61224896.200693011</v>
      </c>
      <c r="H283" s="5">
        <v>485154542.92501187</v>
      </c>
      <c r="I283" s="17">
        <v>0</v>
      </c>
      <c r="J283" s="5">
        <v>78471899.945701003</v>
      </c>
      <c r="K283" s="5">
        <v>50897789.266967997</v>
      </c>
      <c r="L283" s="5">
        <v>0</v>
      </c>
      <c r="M283" s="5">
        <v>296845678.08977389</v>
      </c>
      <c r="N283" s="6">
        <v>0</v>
      </c>
      <c r="O283" s="6">
        <v>0</v>
      </c>
      <c r="P283" s="6">
        <v>0</v>
      </c>
      <c r="Q283" s="6">
        <v>4723868.34</v>
      </c>
      <c r="R283" s="6">
        <v>0</v>
      </c>
      <c r="S283" s="7">
        <f t="shared" si="4"/>
        <v>854868882.3667618</v>
      </c>
    </row>
    <row r="284" spans="1:19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750</v>
      </c>
      <c r="G284" s="16">
        <v>-19529413.76663506</v>
      </c>
      <c r="H284" s="5">
        <v>154753774.97557968</v>
      </c>
      <c r="I284" s="17">
        <v>0</v>
      </c>
      <c r="J284" s="5">
        <v>15106301.131221501</v>
      </c>
      <c r="K284" s="5">
        <v>7574839.5294118002</v>
      </c>
      <c r="L284" s="5">
        <v>0</v>
      </c>
      <c r="M284" s="5">
        <v>56976080.046742916</v>
      </c>
      <c r="N284" s="6">
        <v>0</v>
      </c>
      <c r="O284" s="6">
        <v>0</v>
      </c>
      <c r="P284" s="6">
        <v>0</v>
      </c>
      <c r="Q284" s="6">
        <v>1848503.8800000001</v>
      </c>
      <c r="R284" s="6">
        <v>0</v>
      </c>
      <c r="S284" s="7">
        <f t="shared" si="4"/>
        <v>216730085.79632083</v>
      </c>
    </row>
    <row r="285" spans="1:19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750</v>
      </c>
      <c r="G285" s="16">
        <v>-34420965.767659336</v>
      </c>
      <c r="H285" s="5">
        <v>272756492.05359083</v>
      </c>
      <c r="I285" s="17">
        <v>0</v>
      </c>
      <c r="J285" s="5">
        <v>34076799.683258198</v>
      </c>
      <c r="K285" s="5">
        <v>26929681.972851202</v>
      </c>
      <c r="L285" s="5">
        <v>0</v>
      </c>
      <c r="M285" s="5">
        <v>141524417.09564236</v>
      </c>
      <c r="N285" s="6">
        <v>0</v>
      </c>
      <c r="O285" s="6">
        <v>0</v>
      </c>
      <c r="P285" s="6">
        <v>0</v>
      </c>
      <c r="Q285" s="6">
        <v>2455656.12</v>
      </c>
      <c r="R285" s="6">
        <v>0</v>
      </c>
      <c r="S285" s="7">
        <f t="shared" si="4"/>
        <v>443322081.15768325</v>
      </c>
    </row>
    <row r="286" spans="1:19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750</v>
      </c>
      <c r="G286" s="16">
        <v>-40796246.169774294</v>
      </c>
      <c r="H286" s="5">
        <v>323275095.45584321</v>
      </c>
      <c r="I286" s="17">
        <v>0</v>
      </c>
      <c r="J286" s="5">
        <v>56611813.556561001</v>
      </c>
      <c r="K286" s="5">
        <v>72519655.058824003</v>
      </c>
      <c r="L286" s="5">
        <v>0</v>
      </c>
      <c r="M286" s="5">
        <v>292400287.28588611</v>
      </c>
      <c r="N286" s="6">
        <v>0</v>
      </c>
      <c r="O286" s="6">
        <v>0</v>
      </c>
      <c r="P286" s="6">
        <v>0</v>
      </c>
      <c r="Q286" s="6">
        <v>3752205.8400000003</v>
      </c>
      <c r="R286" s="6">
        <v>0</v>
      </c>
      <c r="S286" s="7">
        <f t="shared" si="4"/>
        <v>707762811.02734005</v>
      </c>
    </row>
    <row r="287" spans="1:19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750</v>
      </c>
      <c r="G287" s="16">
        <v>-34956705.500110537</v>
      </c>
      <c r="H287" s="5">
        <v>277001767.76908004</v>
      </c>
      <c r="I287" s="17">
        <v>0</v>
      </c>
      <c r="J287" s="5">
        <v>39733192.696832001</v>
      </c>
      <c r="K287" s="5">
        <v>22903262.180995002</v>
      </c>
      <c r="L287" s="5">
        <v>0</v>
      </c>
      <c r="M287" s="5">
        <v>158922091.44865531</v>
      </c>
      <c r="N287" s="6">
        <v>0</v>
      </c>
      <c r="O287" s="6">
        <v>0</v>
      </c>
      <c r="P287" s="6">
        <v>0</v>
      </c>
      <c r="Q287" s="6">
        <v>2700765.54</v>
      </c>
      <c r="R287" s="6">
        <v>0</v>
      </c>
      <c r="S287" s="7">
        <f t="shared" si="4"/>
        <v>466304374.13545179</v>
      </c>
    </row>
    <row r="288" spans="1:19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750</v>
      </c>
      <c r="G288" s="16">
        <v>-33917005.945272833</v>
      </c>
      <c r="H288" s="5">
        <v>268763044.73959225</v>
      </c>
      <c r="I288" s="17">
        <v>0</v>
      </c>
      <c r="J288" s="5">
        <v>36888717.565610997</v>
      </c>
      <c r="K288" s="5">
        <v>36529990.678732999</v>
      </c>
      <c r="L288" s="5">
        <v>0</v>
      </c>
      <c r="M288" s="5">
        <v>151582647.75615498</v>
      </c>
      <c r="N288" s="6">
        <v>0</v>
      </c>
      <c r="O288" s="6">
        <v>0</v>
      </c>
      <c r="P288" s="6">
        <v>0</v>
      </c>
      <c r="Q288" s="6">
        <v>3041001.54</v>
      </c>
      <c r="R288" s="6">
        <v>0</v>
      </c>
      <c r="S288" s="7">
        <f t="shared" si="4"/>
        <v>462888396.33481842</v>
      </c>
    </row>
    <row r="289" spans="1:19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750</v>
      </c>
      <c r="G289" s="16">
        <v>-28456268.453238785</v>
      </c>
      <c r="H289" s="5">
        <v>225491405.80864292</v>
      </c>
      <c r="I289" s="17">
        <v>0</v>
      </c>
      <c r="J289" s="5">
        <v>22516033.4389144</v>
      </c>
      <c r="K289" s="5">
        <v>16963424.081448201</v>
      </c>
      <c r="L289" s="5">
        <v>0</v>
      </c>
      <c r="M289" s="5">
        <v>110576775.62874921</v>
      </c>
      <c r="N289" s="6">
        <v>0</v>
      </c>
      <c r="O289" s="6">
        <v>0</v>
      </c>
      <c r="P289" s="6">
        <v>0</v>
      </c>
      <c r="Q289" s="6">
        <v>2526359.2200000002</v>
      </c>
      <c r="R289" s="6">
        <v>0</v>
      </c>
      <c r="S289" s="7">
        <f t="shared" si="4"/>
        <v>349617729.72451597</v>
      </c>
    </row>
    <row r="290" spans="1:19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750</v>
      </c>
      <c r="G290" s="16">
        <v>-30354045.701304674</v>
      </c>
      <c r="H290" s="5">
        <v>240529655.12377143</v>
      </c>
      <c r="I290" s="17">
        <v>0</v>
      </c>
      <c r="J290" s="5">
        <v>27263127.882353202</v>
      </c>
      <c r="K290" s="5">
        <v>20826532.4886881</v>
      </c>
      <c r="L290" s="5">
        <v>0</v>
      </c>
      <c r="M290" s="5">
        <v>114546634.11846195</v>
      </c>
      <c r="N290" s="6">
        <v>0</v>
      </c>
      <c r="O290" s="6">
        <v>0</v>
      </c>
      <c r="P290" s="6">
        <v>0</v>
      </c>
      <c r="Q290" s="6">
        <v>2479366.8000000003</v>
      </c>
      <c r="R290" s="6">
        <v>0</v>
      </c>
      <c r="S290" s="7">
        <f t="shared" si="4"/>
        <v>375291270.71197003</v>
      </c>
    </row>
    <row r="291" spans="1:19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750</v>
      </c>
      <c r="G291" s="16">
        <v>-38315565.152797997</v>
      </c>
      <c r="H291" s="5">
        <v>303617836.0790562</v>
      </c>
      <c r="I291" s="17">
        <v>0</v>
      </c>
      <c r="J291" s="5">
        <v>36164742.624434598</v>
      </c>
      <c r="K291" s="5">
        <v>22208963.3846149</v>
      </c>
      <c r="L291" s="5">
        <v>0</v>
      </c>
      <c r="M291" s="5">
        <v>151211130.84670317</v>
      </c>
      <c r="N291" s="6">
        <v>0</v>
      </c>
      <c r="O291" s="6">
        <v>0</v>
      </c>
      <c r="P291" s="6">
        <v>0</v>
      </c>
      <c r="Q291" s="6">
        <v>3493517.58</v>
      </c>
      <c r="R291" s="6">
        <v>0</v>
      </c>
      <c r="S291" s="7">
        <f t="shared" si="4"/>
        <v>478380625.36201084</v>
      </c>
    </row>
    <row r="292" spans="1:19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750</v>
      </c>
      <c r="G292" s="16">
        <v>-25373783.541155428</v>
      </c>
      <c r="H292" s="5">
        <v>201065369.15693638</v>
      </c>
      <c r="I292" s="17">
        <v>0</v>
      </c>
      <c r="J292" s="5">
        <v>19981957.9004527</v>
      </c>
      <c r="K292" s="5">
        <v>15613025.619909499</v>
      </c>
      <c r="L292" s="5">
        <v>0</v>
      </c>
      <c r="M292" s="5">
        <v>81002337.064819992</v>
      </c>
      <c r="N292" s="6">
        <v>0</v>
      </c>
      <c r="O292" s="6">
        <v>0</v>
      </c>
      <c r="P292" s="6">
        <v>0</v>
      </c>
      <c r="Q292" s="6">
        <v>2061255.6</v>
      </c>
      <c r="R292" s="6">
        <v>0</v>
      </c>
      <c r="S292" s="7">
        <f t="shared" si="4"/>
        <v>294350161.80096316</v>
      </c>
    </row>
    <row r="293" spans="1:19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750</v>
      </c>
      <c r="G293" s="16">
        <v>-33461541.459104896</v>
      </c>
      <c r="H293" s="5">
        <v>265153881.1751326</v>
      </c>
      <c r="I293" s="17">
        <v>0</v>
      </c>
      <c r="J293" s="5">
        <v>39045497.990951002</v>
      </c>
      <c r="K293" s="5">
        <v>34695491.610859305</v>
      </c>
      <c r="L293" s="5">
        <v>0</v>
      </c>
      <c r="M293" s="5">
        <v>196105114.36765304</v>
      </c>
      <c r="N293" s="6">
        <v>0</v>
      </c>
      <c r="O293" s="6">
        <v>0</v>
      </c>
      <c r="P293" s="6">
        <v>0</v>
      </c>
      <c r="Q293" s="6">
        <v>3433691.7</v>
      </c>
      <c r="R293" s="6">
        <v>0</v>
      </c>
      <c r="S293" s="7">
        <f t="shared" si="4"/>
        <v>504972135.38549095</v>
      </c>
    </row>
    <row r="294" spans="1:19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748</v>
      </c>
      <c r="G294" s="16">
        <v>887686848.40685821</v>
      </c>
      <c r="H294" s="5">
        <v>0</v>
      </c>
      <c r="I294" s="17">
        <v>0</v>
      </c>
      <c r="J294" s="5">
        <v>150412164.443436</v>
      </c>
      <c r="K294" s="5">
        <v>104029309.04977299</v>
      </c>
      <c r="L294" s="5">
        <v>677593193.90020239</v>
      </c>
      <c r="M294" s="5">
        <v>0</v>
      </c>
      <c r="N294" s="6">
        <v>0</v>
      </c>
      <c r="O294" s="6">
        <v>0</v>
      </c>
      <c r="P294" s="6">
        <v>14187516.66</v>
      </c>
      <c r="Q294" s="6">
        <v>0</v>
      </c>
      <c r="R294" s="6">
        <v>0</v>
      </c>
      <c r="S294" s="7">
        <f t="shared" si="4"/>
        <v>1833909032.4602697</v>
      </c>
    </row>
    <row r="295" spans="1:19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748</v>
      </c>
      <c r="G295" s="16">
        <v>111825447.30562401</v>
      </c>
      <c r="H295" s="5">
        <v>0</v>
      </c>
      <c r="I295" s="17">
        <v>0</v>
      </c>
      <c r="J295" s="5">
        <v>16720600.7782805</v>
      </c>
      <c r="K295" s="5">
        <v>14131288.904977601</v>
      </c>
      <c r="L295" s="5">
        <v>87607087.298575446</v>
      </c>
      <c r="M295" s="5">
        <v>0</v>
      </c>
      <c r="N295" s="6">
        <v>0</v>
      </c>
      <c r="O295" s="6">
        <v>0</v>
      </c>
      <c r="P295" s="6">
        <v>1605142.08</v>
      </c>
      <c r="Q295" s="6">
        <v>0</v>
      </c>
      <c r="R295" s="6">
        <v>0</v>
      </c>
      <c r="S295" s="7">
        <f t="shared" si="4"/>
        <v>231889566.36745754</v>
      </c>
    </row>
    <row r="296" spans="1:19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748</v>
      </c>
      <c r="G296" s="16">
        <v>252258158.61885023</v>
      </c>
      <c r="H296" s="5">
        <v>0</v>
      </c>
      <c r="I296" s="17">
        <v>0</v>
      </c>
      <c r="J296" s="5">
        <v>39595595.429864004</v>
      </c>
      <c r="K296" s="5">
        <v>30827100.352940701</v>
      </c>
      <c r="L296" s="5">
        <v>150264550.67717057</v>
      </c>
      <c r="M296" s="5">
        <v>0</v>
      </c>
      <c r="N296" s="6">
        <v>0</v>
      </c>
      <c r="O296" s="6">
        <v>0</v>
      </c>
      <c r="P296" s="6">
        <v>3965724.3599999994</v>
      </c>
      <c r="Q296" s="6">
        <v>0</v>
      </c>
      <c r="R296" s="6">
        <v>0</v>
      </c>
      <c r="S296" s="7">
        <f t="shared" si="4"/>
        <v>476911129.43882549</v>
      </c>
    </row>
    <row r="297" spans="1:19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748</v>
      </c>
      <c r="G297" s="16">
        <v>204800116.00737989</v>
      </c>
      <c r="H297" s="5">
        <v>0</v>
      </c>
      <c r="I297" s="17">
        <v>0</v>
      </c>
      <c r="J297" s="5">
        <v>40789517.085973002</v>
      </c>
      <c r="K297" s="5">
        <v>31222772.171945501</v>
      </c>
      <c r="L297" s="5">
        <v>148819158.15422824</v>
      </c>
      <c r="M297" s="5">
        <v>0</v>
      </c>
      <c r="N297" s="6">
        <v>0</v>
      </c>
      <c r="O297" s="6">
        <v>0</v>
      </c>
      <c r="P297" s="6">
        <v>2902859.64</v>
      </c>
      <c r="Q297" s="6">
        <v>0</v>
      </c>
      <c r="R297" s="6">
        <v>0</v>
      </c>
      <c r="S297" s="7">
        <f t="shared" si="4"/>
        <v>428534423.05952656</v>
      </c>
    </row>
    <row r="298" spans="1:19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748</v>
      </c>
      <c r="G298" s="16">
        <v>374700733.6898908</v>
      </c>
      <c r="H298" s="5">
        <v>0</v>
      </c>
      <c r="I298" s="17">
        <v>0</v>
      </c>
      <c r="J298" s="5">
        <v>46449521.339366004</v>
      </c>
      <c r="K298" s="5">
        <v>46615045.918552004</v>
      </c>
      <c r="L298" s="5">
        <v>211633031.30641705</v>
      </c>
      <c r="M298" s="5">
        <v>0</v>
      </c>
      <c r="N298" s="6">
        <v>0</v>
      </c>
      <c r="O298" s="6">
        <v>0</v>
      </c>
      <c r="P298" s="6">
        <v>5064153.3</v>
      </c>
      <c r="Q298" s="6">
        <v>0</v>
      </c>
      <c r="R298" s="6">
        <v>0</v>
      </c>
      <c r="S298" s="7">
        <f t="shared" si="4"/>
        <v>684462485.5542258</v>
      </c>
    </row>
    <row r="299" spans="1:19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748</v>
      </c>
      <c r="G299" s="16">
        <v>247952176.6177268</v>
      </c>
      <c r="H299" s="5">
        <v>0</v>
      </c>
      <c r="I299" s="17">
        <v>0</v>
      </c>
      <c r="J299" s="5">
        <v>38293903.013575003</v>
      </c>
      <c r="K299" s="5">
        <v>28071528.506787099</v>
      </c>
      <c r="L299" s="5">
        <v>153063837.1544866</v>
      </c>
      <c r="M299" s="5">
        <v>0</v>
      </c>
      <c r="N299" s="6">
        <v>0</v>
      </c>
      <c r="O299" s="6">
        <v>0</v>
      </c>
      <c r="P299" s="6">
        <v>3238018.7399999998</v>
      </c>
      <c r="Q299" s="6">
        <v>0</v>
      </c>
      <c r="R299" s="6">
        <v>0</v>
      </c>
      <c r="S299" s="7">
        <f t="shared" si="4"/>
        <v>470619464.03257555</v>
      </c>
    </row>
    <row r="300" spans="1:19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748</v>
      </c>
      <c r="G300" s="16">
        <v>640141016.68677962</v>
      </c>
      <c r="H300" s="5">
        <v>0</v>
      </c>
      <c r="I300" s="17">
        <v>0</v>
      </c>
      <c r="J300" s="5">
        <v>105762139.14027099</v>
      </c>
      <c r="K300" s="5">
        <v>76988713.692308009</v>
      </c>
      <c r="L300" s="5">
        <v>445090638.22522134</v>
      </c>
      <c r="M300" s="5">
        <v>0</v>
      </c>
      <c r="N300" s="6">
        <v>0</v>
      </c>
      <c r="O300" s="6">
        <v>0</v>
      </c>
      <c r="P300" s="6">
        <v>9048412.0800000001</v>
      </c>
      <c r="Q300" s="6">
        <v>0</v>
      </c>
      <c r="R300" s="6">
        <v>0</v>
      </c>
      <c r="S300" s="7">
        <f t="shared" si="4"/>
        <v>1277030919.82458</v>
      </c>
    </row>
    <row r="301" spans="1:19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748</v>
      </c>
      <c r="G301" s="16">
        <v>194462438.21808544</v>
      </c>
      <c r="H301" s="5">
        <v>0</v>
      </c>
      <c r="I301" s="17">
        <v>0</v>
      </c>
      <c r="J301" s="5">
        <v>27069161.918551698</v>
      </c>
      <c r="K301" s="5">
        <v>18365717.185520299</v>
      </c>
      <c r="L301" s="5">
        <v>104925546.21560182</v>
      </c>
      <c r="M301" s="5">
        <v>0</v>
      </c>
      <c r="N301" s="6">
        <v>0</v>
      </c>
      <c r="O301" s="6">
        <v>0</v>
      </c>
      <c r="P301" s="6">
        <v>2550952.2600000002</v>
      </c>
      <c r="Q301" s="6">
        <v>0</v>
      </c>
      <c r="R301" s="6">
        <v>0</v>
      </c>
      <c r="S301" s="7">
        <f t="shared" si="4"/>
        <v>347373815.79775923</v>
      </c>
    </row>
    <row r="302" spans="1:19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748</v>
      </c>
      <c r="G302" s="16">
        <v>228059069.25378951</v>
      </c>
      <c r="H302" s="5">
        <v>0</v>
      </c>
      <c r="I302" s="17">
        <v>0</v>
      </c>
      <c r="J302" s="5">
        <v>48744162.660633996</v>
      </c>
      <c r="K302" s="5">
        <v>28473470.000000101</v>
      </c>
      <c r="L302" s="5">
        <v>158876338.64654976</v>
      </c>
      <c r="M302" s="5">
        <v>0</v>
      </c>
      <c r="N302" s="6">
        <v>0</v>
      </c>
      <c r="O302" s="6">
        <v>0</v>
      </c>
      <c r="P302" s="6">
        <v>2754251.64</v>
      </c>
      <c r="Q302" s="6">
        <v>0</v>
      </c>
      <c r="R302" s="6">
        <v>0</v>
      </c>
      <c r="S302" s="7">
        <f t="shared" si="4"/>
        <v>466907292.20097339</v>
      </c>
    </row>
    <row r="303" spans="1:19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748</v>
      </c>
      <c r="G303" s="16">
        <v>276950075.46936971</v>
      </c>
      <c r="H303" s="5">
        <v>0</v>
      </c>
      <c r="I303" s="17">
        <v>0</v>
      </c>
      <c r="J303" s="5">
        <v>43836839.294118002</v>
      </c>
      <c r="K303" s="5">
        <v>47171231.945702001</v>
      </c>
      <c r="L303" s="5">
        <v>190450644.90556329</v>
      </c>
      <c r="M303" s="5">
        <v>0</v>
      </c>
      <c r="N303" s="6">
        <v>0</v>
      </c>
      <c r="O303" s="6">
        <v>0</v>
      </c>
      <c r="P303" s="6">
        <v>4190328.9</v>
      </c>
      <c r="Q303" s="6">
        <v>0</v>
      </c>
      <c r="R303" s="6">
        <v>0</v>
      </c>
      <c r="S303" s="7">
        <f t="shared" si="4"/>
        <v>562599120.51475298</v>
      </c>
    </row>
    <row r="304" spans="1:19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748</v>
      </c>
      <c r="G304" s="16">
        <v>283733848.95353442</v>
      </c>
      <c r="H304" s="5">
        <v>0</v>
      </c>
      <c r="I304" s="17">
        <v>0</v>
      </c>
      <c r="J304" s="5">
        <v>45776915.556561001</v>
      </c>
      <c r="K304" s="5">
        <v>33747607.095022097</v>
      </c>
      <c r="L304" s="5">
        <v>158711031.98141491</v>
      </c>
      <c r="M304" s="5">
        <v>0</v>
      </c>
      <c r="N304" s="6">
        <v>0</v>
      </c>
      <c r="O304" s="6">
        <v>0</v>
      </c>
      <c r="P304" s="6">
        <v>4625504.6400000006</v>
      </c>
      <c r="Q304" s="6">
        <v>0</v>
      </c>
      <c r="R304" s="6">
        <v>0</v>
      </c>
      <c r="S304" s="7">
        <f t="shared" si="4"/>
        <v>526594908.2265324</v>
      </c>
    </row>
    <row r="305" spans="1:19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748</v>
      </c>
      <c r="G305" s="16">
        <v>286961342.64862311</v>
      </c>
      <c r="H305" s="5">
        <v>0</v>
      </c>
      <c r="I305" s="17">
        <v>0</v>
      </c>
      <c r="J305" s="5">
        <v>29660592.099547699</v>
      </c>
      <c r="K305" s="5">
        <v>24605999.2669685</v>
      </c>
      <c r="L305" s="5">
        <v>139954512.56310052</v>
      </c>
      <c r="M305" s="5">
        <v>0</v>
      </c>
      <c r="N305" s="6">
        <v>0</v>
      </c>
      <c r="O305" s="6">
        <v>0</v>
      </c>
      <c r="P305" s="6">
        <v>3866464.8000000003</v>
      </c>
      <c r="Q305" s="6">
        <v>0</v>
      </c>
      <c r="R305" s="6">
        <v>0</v>
      </c>
      <c r="S305" s="7">
        <f t="shared" si="4"/>
        <v>485048911.37823981</v>
      </c>
    </row>
    <row r="306" spans="1:19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748</v>
      </c>
      <c r="G306" s="16">
        <v>228934117.80375171</v>
      </c>
      <c r="H306" s="5">
        <v>0</v>
      </c>
      <c r="I306" s="17">
        <v>0</v>
      </c>
      <c r="J306" s="5">
        <v>36505655.131222002</v>
      </c>
      <c r="K306" s="5">
        <v>22636883.674207799</v>
      </c>
      <c r="L306" s="5">
        <v>135369968.68137312</v>
      </c>
      <c r="M306" s="5">
        <v>0</v>
      </c>
      <c r="N306" s="6">
        <v>0</v>
      </c>
      <c r="O306" s="6">
        <v>0</v>
      </c>
      <c r="P306" s="6">
        <v>3291819.8400000003</v>
      </c>
      <c r="Q306" s="6">
        <v>0</v>
      </c>
      <c r="R306" s="6">
        <v>0</v>
      </c>
      <c r="S306" s="7">
        <f t="shared" si="4"/>
        <v>426738445.13055462</v>
      </c>
    </row>
    <row r="307" spans="1:19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748</v>
      </c>
      <c r="G307" s="16">
        <v>231509737.99683487</v>
      </c>
      <c r="H307" s="5">
        <v>0</v>
      </c>
      <c r="I307" s="17">
        <v>0</v>
      </c>
      <c r="J307" s="5">
        <v>40125429.049773999</v>
      </c>
      <c r="K307" s="5">
        <v>28241432.334841501</v>
      </c>
      <c r="L307" s="5">
        <v>162871701.36525565</v>
      </c>
      <c r="M307" s="5">
        <v>0</v>
      </c>
      <c r="N307" s="6">
        <v>0</v>
      </c>
      <c r="O307" s="6">
        <v>0</v>
      </c>
      <c r="P307" s="6">
        <v>2673000</v>
      </c>
      <c r="Q307" s="6">
        <v>0</v>
      </c>
      <c r="R307" s="6">
        <v>0</v>
      </c>
      <c r="S307" s="7">
        <f t="shared" si="4"/>
        <v>465421300.74670601</v>
      </c>
    </row>
    <row r="308" spans="1:19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748</v>
      </c>
      <c r="G308" s="16">
        <v>266891506.95457336</v>
      </c>
      <c r="H308" s="5">
        <v>0</v>
      </c>
      <c r="I308" s="17">
        <v>0</v>
      </c>
      <c r="J308" s="5">
        <v>43573690.027150005</v>
      </c>
      <c r="K308" s="5">
        <v>41417017.402714998</v>
      </c>
      <c r="L308" s="5">
        <v>181765607.75799075</v>
      </c>
      <c r="M308" s="5">
        <v>0</v>
      </c>
      <c r="N308" s="6">
        <v>0</v>
      </c>
      <c r="O308" s="6">
        <v>0</v>
      </c>
      <c r="P308" s="6">
        <v>2865263.04</v>
      </c>
      <c r="Q308" s="6">
        <v>0</v>
      </c>
      <c r="R308" s="6">
        <v>0</v>
      </c>
      <c r="S308" s="7">
        <f t="shared" si="4"/>
        <v>536513085.18242913</v>
      </c>
    </row>
    <row r="309" spans="1:19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748</v>
      </c>
      <c r="G309" s="16">
        <v>320484993.44533509</v>
      </c>
      <c r="H309" s="5">
        <v>0</v>
      </c>
      <c r="I309" s="17">
        <v>0</v>
      </c>
      <c r="J309" s="5">
        <v>39337067.58371</v>
      </c>
      <c r="K309" s="5">
        <v>48501472.932126999</v>
      </c>
      <c r="L309" s="5">
        <v>228250647.35761571</v>
      </c>
      <c r="M309" s="5">
        <v>0</v>
      </c>
      <c r="N309" s="6">
        <v>0</v>
      </c>
      <c r="O309" s="6">
        <v>0</v>
      </c>
      <c r="P309" s="6">
        <v>4606963.92</v>
      </c>
      <c r="Q309" s="6">
        <v>0</v>
      </c>
      <c r="R309" s="6">
        <v>0</v>
      </c>
      <c r="S309" s="7">
        <f t="shared" si="4"/>
        <v>641181145.23878777</v>
      </c>
    </row>
    <row r="310" spans="1:19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748</v>
      </c>
      <c r="G310" s="16">
        <v>44066363.074126109</v>
      </c>
      <c r="H310" s="5">
        <v>0</v>
      </c>
      <c r="I310" s="17">
        <v>0</v>
      </c>
      <c r="J310" s="5">
        <v>6502228.1900452999</v>
      </c>
      <c r="K310" s="5">
        <v>5611074.7963800998</v>
      </c>
      <c r="L310" s="5">
        <v>33386602.669521954</v>
      </c>
      <c r="M310" s="5">
        <v>0</v>
      </c>
      <c r="N310" s="6">
        <v>0</v>
      </c>
      <c r="O310" s="6">
        <v>0</v>
      </c>
      <c r="P310" s="6">
        <v>632584.98</v>
      </c>
      <c r="Q310" s="6">
        <v>0</v>
      </c>
      <c r="R310" s="6">
        <v>0</v>
      </c>
      <c r="S310" s="7">
        <f t="shared" si="4"/>
        <v>90198853.710073471</v>
      </c>
    </row>
    <row r="311" spans="1:19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748</v>
      </c>
      <c r="G311" s="16">
        <v>333689936.76241362</v>
      </c>
      <c r="H311" s="5">
        <v>0</v>
      </c>
      <c r="I311" s="17">
        <v>0</v>
      </c>
      <c r="J311" s="5">
        <v>43545124.199093997</v>
      </c>
      <c r="K311" s="5">
        <v>46804962.705881998</v>
      </c>
      <c r="L311" s="5">
        <v>232906531.37487984</v>
      </c>
      <c r="M311" s="5">
        <v>0</v>
      </c>
      <c r="N311" s="6">
        <v>0</v>
      </c>
      <c r="O311" s="6">
        <v>0</v>
      </c>
      <c r="P311" s="6">
        <v>4309193.5200000005</v>
      </c>
      <c r="Q311" s="6">
        <v>0</v>
      </c>
      <c r="R311" s="6">
        <v>0</v>
      </c>
      <c r="S311" s="7">
        <f t="shared" si="4"/>
        <v>661255748.56226945</v>
      </c>
    </row>
    <row r="312" spans="1:19" ht="30" x14ac:dyDescent="0.25">
      <c r="A312" s="4" t="s">
        <v>436</v>
      </c>
      <c r="B312" s="4" t="s">
        <v>436</v>
      </c>
      <c r="C312" s="4" t="s">
        <v>474</v>
      </c>
      <c r="D312" s="4" t="s">
        <v>776</v>
      </c>
      <c r="E312" s="13" t="s">
        <v>476</v>
      </c>
      <c r="F312" s="13" t="s">
        <v>748</v>
      </c>
      <c r="G312" s="16">
        <v>262341329.03623277</v>
      </c>
      <c r="H312" s="5">
        <v>0</v>
      </c>
      <c r="I312" s="17">
        <v>0</v>
      </c>
      <c r="J312" s="5">
        <v>35271281.891402699</v>
      </c>
      <c r="K312" s="5">
        <v>18098096.805430003</v>
      </c>
      <c r="L312" s="5">
        <v>152635678.233574</v>
      </c>
      <c r="M312" s="5">
        <v>0</v>
      </c>
      <c r="N312" s="6">
        <v>0</v>
      </c>
      <c r="O312" s="6">
        <v>0</v>
      </c>
      <c r="P312" s="6">
        <v>3263491.2600000002</v>
      </c>
      <c r="Q312" s="6">
        <v>0</v>
      </c>
      <c r="R312" s="6">
        <v>0</v>
      </c>
      <c r="S312" s="7">
        <f t="shared" si="4"/>
        <v>471609877.22663951</v>
      </c>
    </row>
    <row r="313" spans="1:19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748</v>
      </c>
      <c r="G313" s="16">
        <v>576321993.40407658</v>
      </c>
      <c r="H313" s="5">
        <v>0</v>
      </c>
      <c r="I313" s="17">
        <v>0</v>
      </c>
      <c r="J313" s="5">
        <v>112616833.90045199</v>
      </c>
      <c r="K313" s="5">
        <v>86154824.488688007</v>
      </c>
      <c r="L313" s="5">
        <v>435959579.29016221</v>
      </c>
      <c r="M313" s="5">
        <v>0</v>
      </c>
      <c r="N313" s="6">
        <v>0</v>
      </c>
      <c r="O313" s="6">
        <v>0</v>
      </c>
      <c r="P313" s="6">
        <v>8038528.2000000002</v>
      </c>
      <c r="Q313" s="6">
        <v>0</v>
      </c>
      <c r="R313" s="6">
        <v>0</v>
      </c>
      <c r="S313" s="7">
        <f t="shared" si="4"/>
        <v>1219091759.2833788</v>
      </c>
    </row>
    <row r="314" spans="1:19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748</v>
      </c>
      <c r="G314" s="16">
        <v>175579139.15706161</v>
      </c>
      <c r="H314" s="5">
        <v>0</v>
      </c>
      <c r="I314" s="17">
        <v>0</v>
      </c>
      <c r="J314" s="5">
        <v>19356776.081448499</v>
      </c>
      <c r="K314" s="5">
        <v>10765035.085972801</v>
      </c>
      <c r="L314" s="5">
        <v>72904567.229193106</v>
      </c>
      <c r="M314" s="5">
        <v>0</v>
      </c>
      <c r="N314" s="6">
        <v>0</v>
      </c>
      <c r="O314" s="6">
        <v>0</v>
      </c>
      <c r="P314" s="6">
        <v>1902595.1400000001</v>
      </c>
      <c r="Q314" s="6">
        <v>0</v>
      </c>
      <c r="R314" s="6">
        <v>0</v>
      </c>
      <c r="S314" s="7">
        <f t="shared" si="4"/>
        <v>280508112.69367599</v>
      </c>
    </row>
    <row r="315" spans="1:19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748</v>
      </c>
      <c r="G315" s="16">
        <v>371995883.66217935</v>
      </c>
      <c r="H315" s="5">
        <v>0</v>
      </c>
      <c r="I315" s="17">
        <v>0</v>
      </c>
      <c r="J315" s="5">
        <v>62683854.859729007</v>
      </c>
      <c r="K315" s="5">
        <v>42347194.361991003</v>
      </c>
      <c r="L315" s="5">
        <v>225789544.56882811</v>
      </c>
      <c r="M315" s="5">
        <v>0</v>
      </c>
      <c r="N315" s="6">
        <v>0</v>
      </c>
      <c r="O315" s="6">
        <v>0</v>
      </c>
      <c r="P315" s="6">
        <v>4976405.46</v>
      </c>
      <c r="Q315" s="6">
        <v>0</v>
      </c>
      <c r="R315" s="6">
        <v>0</v>
      </c>
      <c r="S315" s="7">
        <f t="shared" si="4"/>
        <v>707792882.91272748</v>
      </c>
    </row>
    <row r="316" spans="1:19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748</v>
      </c>
      <c r="G316" s="16">
        <v>275724566.89579701</v>
      </c>
      <c r="H316" s="5">
        <v>0</v>
      </c>
      <c r="I316" s="17">
        <v>0</v>
      </c>
      <c r="J316" s="5">
        <v>39827379.882353</v>
      </c>
      <c r="K316" s="5">
        <v>23496574.470587902</v>
      </c>
      <c r="L316" s="5">
        <v>172117501.78595227</v>
      </c>
      <c r="M316" s="5">
        <v>0</v>
      </c>
      <c r="N316" s="6">
        <v>0</v>
      </c>
      <c r="O316" s="6">
        <v>0</v>
      </c>
      <c r="P316" s="6">
        <v>4640109.66</v>
      </c>
      <c r="Q316" s="6">
        <v>0</v>
      </c>
      <c r="R316" s="6">
        <v>0</v>
      </c>
      <c r="S316" s="7">
        <f t="shared" si="4"/>
        <v>515806132.69469023</v>
      </c>
    </row>
    <row r="317" spans="1:19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748</v>
      </c>
      <c r="G317" s="16">
        <v>110571288.6634568</v>
      </c>
      <c r="H317" s="5">
        <v>0</v>
      </c>
      <c r="I317" s="17">
        <v>0</v>
      </c>
      <c r="J317" s="5">
        <v>15357649.864253201</v>
      </c>
      <c r="K317" s="5">
        <v>12174274.579185501</v>
      </c>
      <c r="L317" s="5">
        <v>60986130.664076187</v>
      </c>
      <c r="M317" s="5">
        <v>0</v>
      </c>
      <c r="N317" s="6">
        <v>0</v>
      </c>
      <c r="O317" s="6">
        <v>0</v>
      </c>
      <c r="P317" s="6">
        <v>1328582.1599999999</v>
      </c>
      <c r="Q317" s="6">
        <v>0</v>
      </c>
      <c r="R317" s="6">
        <v>0</v>
      </c>
      <c r="S317" s="7">
        <f t="shared" si="4"/>
        <v>200417925.93097168</v>
      </c>
    </row>
    <row r="318" spans="1:19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748</v>
      </c>
      <c r="G318" s="16">
        <v>200849549.26113066</v>
      </c>
      <c r="H318" s="5">
        <v>0</v>
      </c>
      <c r="I318" s="17">
        <v>0</v>
      </c>
      <c r="J318" s="5">
        <v>32553644.941175997</v>
      </c>
      <c r="K318" s="5">
        <v>28810344.633484099</v>
      </c>
      <c r="L318" s="5">
        <v>113005555.81324828</v>
      </c>
      <c r="M318" s="5">
        <v>0</v>
      </c>
      <c r="N318" s="6">
        <v>0</v>
      </c>
      <c r="O318" s="6">
        <v>0</v>
      </c>
      <c r="P318" s="6">
        <v>2566575</v>
      </c>
      <c r="Q318" s="6">
        <v>0</v>
      </c>
      <c r="R318" s="6">
        <v>0</v>
      </c>
      <c r="S318" s="7">
        <f t="shared" si="4"/>
        <v>377785669.64903903</v>
      </c>
    </row>
    <row r="319" spans="1:19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748</v>
      </c>
      <c r="G319" s="16">
        <v>99124051.320758671</v>
      </c>
      <c r="H319" s="5">
        <v>0</v>
      </c>
      <c r="I319" s="17">
        <v>0</v>
      </c>
      <c r="J319" s="5">
        <v>16098879.3665155</v>
      </c>
      <c r="K319" s="5">
        <v>14679635.710406799</v>
      </c>
      <c r="L319" s="5">
        <v>55839038.447071314</v>
      </c>
      <c r="M319" s="5">
        <v>0</v>
      </c>
      <c r="N319" s="6">
        <v>0</v>
      </c>
      <c r="O319" s="6">
        <v>0</v>
      </c>
      <c r="P319" s="6">
        <v>1156762.98</v>
      </c>
      <c r="Q319" s="6">
        <v>0</v>
      </c>
      <c r="R319" s="6">
        <v>0</v>
      </c>
      <c r="S319" s="7">
        <f t="shared" si="4"/>
        <v>186898367.82475227</v>
      </c>
    </row>
    <row r="320" spans="1:19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748</v>
      </c>
      <c r="G320" s="16">
        <v>140432668.00081992</v>
      </c>
      <c r="H320" s="5">
        <v>0</v>
      </c>
      <c r="I320" s="17">
        <v>0</v>
      </c>
      <c r="J320" s="5">
        <v>14897592.995475098</v>
      </c>
      <c r="K320" s="5">
        <v>12737713.6470588</v>
      </c>
      <c r="L320" s="5">
        <v>55358144.162164062</v>
      </c>
      <c r="M320" s="5">
        <v>0</v>
      </c>
      <c r="N320" s="6">
        <v>0</v>
      </c>
      <c r="O320" s="6">
        <v>0</v>
      </c>
      <c r="P320" s="6">
        <v>1582276.32</v>
      </c>
      <c r="Q320" s="6">
        <v>0</v>
      </c>
      <c r="R320" s="6">
        <v>0</v>
      </c>
      <c r="S320" s="7">
        <f t="shared" si="4"/>
        <v>225008395.12551787</v>
      </c>
    </row>
    <row r="321" spans="1:19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748</v>
      </c>
      <c r="G321" s="16">
        <v>107388002.93450792</v>
      </c>
      <c r="H321" s="5">
        <v>0</v>
      </c>
      <c r="I321" s="17">
        <v>0</v>
      </c>
      <c r="J321" s="5">
        <v>22538027.665158</v>
      </c>
      <c r="K321" s="5">
        <v>17086054.932126798</v>
      </c>
      <c r="L321" s="5">
        <v>77721758.177609622</v>
      </c>
      <c r="M321" s="5">
        <v>0</v>
      </c>
      <c r="N321" s="6">
        <v>0</v>
      </c>
      <c r="O321" s="6">
        <v>0</v>
      </c>
      <c r="P321" s="6">
        <v>1291126.68</v>
      </c>
      <c r="Q321" s="6">
        <v>0</v>
      </c>
      <c r="R321" s="6">
        <v>0</v>
      </c>
      <c r="S321" s="7">
        <f t="shared" si="4"/>
        <v>226024970.38940236</v>
      </c>
    </row>
    <row r="322" spans="1:19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748</v>
      </c>
      <c r="G322" s="16">
        <v>285877700.62421393</v>
      </c>
      <c r="H322" s="5">
        <v>0</v>
      </c>
      <c r="I322" s="17">
        <v>0</v>
      </c>
      <c r="J322" s="5">
        <v>41161810.009049997</v>
      </c>
      <c r="K322" s="5">
        <v>28658910.1538461</v>
      </c>
      <c r="L322" s="5">
        <v>183390705.43888909</v>
      </c>
      <c r="M322" s="5">
        <v>0</v>
      </c>
      <c r="N322" s="6">
        <v>0</v>
      </c>
      <c r="O322" s="6">
        <v>0</v>
      </c>
      <c r="P322" s="6">
        <v>3084055.5600000005</v>
      </c>
      <c r="Q322" s="6">
        <v>0</v>
      </c>
      <c r="R322" s="6">
        <v>0</v>
      </c>
      <c r="S322" s="7">
        <f t="shared" si="4"/>
        <v>542173181.78599906</v>
      </c>
    </row>
    <row r="323" spans="1:19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748</v>
      </c>
      <c r="G323" s="16">
        <v>230329338.65749383</v>
      </c>
      <c r="H323" s="5">
        <v>0</v>
      </c>
      <c r="I323" s="17">
        <v>0</v>
      </c>
      <c r="J323" s="5">
        <v>36905829.067873001</v>
      </c>
      <c r="K323" s="5">
        <v>25802325.031674601</v>
      </c>
      <c r="L323" s="5">
        <v>141498269.44538459</v>
      </c>
      <c r="M323" s="5">
        <v>0</v>
      </c>
      <c r="N323" s="6">
        <v>0</v>
      </c>
      <c r="O323" s="6">
        <v>0</v>
      </c>
      <c r="P323" s="6">
        <v>2715999.48</v>
      </c>
      <c r="Q323" s="6">
        <v>0</v>
      </c>
      <c r="R323" s="6">
        <v>0</v>
      </c>
      <c r="S323" s="7">
        <f t="shared" si="4"/>
        <v>437251761.6824261</v>
      </c>
    </row>
    <row r="324" spans="1:19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748</v>
      </c>
      <c r="G324" s="16">
        <v>168300393.91254973</v>
      </c>
      <c r="H324" s="5">
        <v>0</v>
      </c>
      <c r="I324" s="17">
        <v>0</v>
      </c>
      <c r="J324" s="5">
        <v>30892916.488687798</v>
      </c>
      <c r="K324" s="5">
        <v>27214274.117647201</v>
      </c>
      <c r="L324" s="5">
        <v>139107380.43611795</v>
      </c>
      <c r="M324" s="5">
        <v>0</v>
      </c>
      <c r="N324" s="6">
        <v>0</v>
      </c>
      <c r="O324" s="6">
        <v>0</v>
      </c>
      <c r="P324" s="6">
        <v>1951117.2</v>
      </c>
      <c r="Q324" s="6">
        <v>0</v>
      </c>
      <c r="R324" s="6">
        <v>0</v>
      </c>
      <c r="S324" s="7">
        <f t="shared" si="4"/>
        <v>367466082.15500265</v>
      </c>
    </row>
    <row r="325" spans="1:19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748</v>
      </c>
      <c r="G325" s="16">
        <v>149339322.94181395</v>
      </c>
      <c r="H325" s="5">
        <v>0</v>
      </c>
      <c r="I325" s="17">
        <v>0</v>
      </c>
      <c r="J325" s="5">
        <v>24340482.407239698</v>
      </c>
      <c r="K325" s="5">
        <v>19732980.3167421</v>
      </c>
      <c r="L325" s="5">
        <v>103661718.54746354</v>
      </c>
      <c r="M325" s="5">
        <v>0</v>
      </c>
      <c r="N325" s="6">
        <v>0</v>
      </c>
      <c r="O325" s="6">
        <v>0</v>
      </c>
      <c r="P325" s="6">
        <v>1678168.6199999999</v>
      </c>
      <c r="Q325" s="6">
        <v>0</v>
      </c>
      <c r="R325" s="6">
        <v>0</v>
      </c>
      <c r="S325" s="7">
        <f t="shared" si="4"/>
        <v>298752672.83325928</v>
      </c>
    </row>
    <row r="326" spans="1:19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748</v>
      </c>
      <c r="G326" s="16">
        <v>764878413.76737237</v>
      </c>
      <c r="H326" s="5">
        <v>0</v>
      </c>
      <c r="I326" s="17">
        <v>0</v>
      </c>
      <c r="J326" s="5">
        <v>107831008.289593</v>
      </c>
      <c r="K326" s="5">
        <v>189210567.76470301</v>
      </c>
      <c r="L326" s="5">
        <v>578385911.74929309</v>
      </c>
      <c r="M326" s="5">
        <v>0</v>
      </c>
      <c r="N326" s="6">
        <v>0</v>
      </c>
      <c r="O326" s="6">
        <v>0</v>
      </c>
      <c r="P326" s="6">
        <v>12712122.9</v>
      </c>
      <c r="Q326" s="6">
        <v>0</v>
      </c>
      <c r="R326" s="6">
        <v>0</v>
      </c>
      <c r="S326" s="7">
        <f t="shared" si="4"/>
        <v>1653018024.4709616</v>
      </c>
    </row>
    <row r="327" spans="1:19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748</v>
      </c>
      <c r="G327" s="16">
        <v>488738795.84075713</v>
      </c>
      <c r="H327" s="5">
        <v>0</v>
      </c>
      <c r="I327" s="17">
        <v>0</v>
      </c>
      <c r="J327" s="5">
        <v>74813373.113122001</v>
      </c>
      <c r="K327" s="5">
        <v>52324019.095023006</v>
      </c>
      <c r="L327" s="5">
        <v>297537500.81834078</v>
      </c>
      <c r="M327" s="5">
        <v>0</v>
      </c>
      <c r="N327" s="6">
        <v>0</v>
      </c>
      <c r="O327" s="6">
        <v>0</v>
      </c>
      <c r="P327" s="6">
        <v>6776773.0200000005</v>
      </c>
      <c r="Q327" s="6">
        <v>0</v>
      </c>
      <c r="R327" s="6">
        <v>0</v>
      </c>
      <c r="S327" s="7">
        <f t="shared" si="4"/>
        <v>920190461.88724291</v>
      </c>
    </row>
    <row r="328" spans="1:19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748</v>
      </c>
      <c r="G328" s="16">
        <v>569340258.34428596</v>
      </c>
      <c r="H328" s="5">
        <v>0</v>
      </c>
      <c r="I328" s="17">
        <v>0</v>
      </c>
      <c r="J328" s="5">
        <v>113683000.696832</v>
      </c>
      <c r="K328" s="5">
        <v>67099683.954751998</v>
      </c>
      <c r="L328" s="5">
        <v>388837974.55963987</v>
      </c>
      <c r="M328" s="5">
        <v>0</v>
      </c>
      <c r="N328" s="6">
        <v>0</v>
      </c>
      <c r="O328" s="6">
        <v>0</v>
      </c>
      <c r="P328" s="6">
        <v>7487368.7400000002</v>
      </c>
      <c r="Q328" s="6">
        <v>0</v>
      </c>
      <c r="R328" s="6">
        <v>0</v>
      </c>
      <c r="S328" s="7">
        <f t="shared" si="4"/>
        <v>1146448286.2955098</v>
      </c>
    </row>
    <row r="329" spans="1:19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748</v>
      </c>
      <c r="G329" s="16">
        <v>398019029.09818774</v>
      </c>
      <c r="H329" s="5">
        <v>0</v>
      </c>
      <c r="I329" s="17">
        <v>0</v>
      </c>
      <c r="J329" s="5">
        <v>54910774.642534003</v>
      </c>
      <c r="K329" s="5">
        <v>51491383.610859998</v>
      </c>
      <c r="L329" s="5">
        <v>223968242.66903263</v>
      </c>
      <c r="M329" s="5">
        <v>0</v>
      </c>
      <c r="N329" s="6">
        <v>0</v>
      </c>
      <c r="O329" s="6">
        <v>0</v>
      </c>
      <c r="P329" s="6">
        <v>4871916.1800000006</v>
      </c>
      <c r="Q329" s="6">
        <v>0</v>
      </c>
      <c r="R329" s="6">
        <v>0</v>
      </c>
      <c r="S329" s="7">
        <f t="shared" ref="S329:S392" si="5">+SUM(G329:R329)</f>
        <v>733261346.20061433</v>
      </c>
    </row>
    <row r="330" spans="1:19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748</v>
      </c>
      <c r="G330" s="16">
        <v>200467475.25016209</v>
      </c>
      <c r="H330" s="5">
        <v>0</v>
      </c>
      <c r="I330" s="17">
        <v>0</v>
      </c>
      <c r="J330" s="5">
        <v>36523657.628958702</v>
      </c>
      <c r="K330" s="5">
        <v>27681248.1900451</v>
      </c>
      <c r="L330" s="5">
        <v>135741505.38441771</v>
      </c>
      <c r="M330" s="5">
        <v>0</v>
      </c>
      <c r="N330" s="6">
        <v>0</v>
      </c>
      <c r="O330" s="6">
        <v>0</v>
      </c>
      <c r="P330" s="6">
        <v>2363076</v>
      </c>
      <c r="Q330" s="6">
        <v>0</v>
      </c>
      <c r="R330" s="6">
        <v>0</v>
      </c>
      <c r="S330" s="7">
        <f t="shared" si="5"/>
        <v>402776962.4535836</v>
      </c>
    </row>
    <row r="331" spans="1:19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748</v>
      </c>
      <c r="G331" s="16">
        <v>425873019.70513296</v>
      </c>
      <c r="H331" s="5">
        <v>0</v>
      </c>
      <c r="I331" s="17">
        <v>0</v>
      </c>
      <c r="J331" s="5">
        <v>68572583.31221801</v>
      </c>
      <c r="K331" s="5">
        <v>53334931.438914001</v>
      </c>
      <c r="L331" s="5">
        <v>281721664.17347884</v>
      </c>
      <c r="M331" s="5">
        <v>0</v>
      </c>
      <c r="N331" s="6">
        <v>0</v>
      </c>
      <c r="O331" s="6">
        <v>0</v>
      </c>
      <c r="P331" s="6">
        <v>5821308.540000001</v>
      </c>
      <c r="Q331" s="6">
        <v>0</v>
      </c>
      <c r="R331" s="6">
        <v>0</v>
      </c>
      <c r="S331" s="7">
        <f t="shared" si="5"/>
        <v>835323507.16974378</v>
      </c>
    </row>
    <row r="332" spans="1:19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748</v>
      </c>
      <c r="G332" s="16">
        <v>499245165.87012821</v>
      </c>
      <c r="H332" s="5">
        <v>0</v>
      </c>
      <c r="I332" s="17">
        <v>0</v>
      </c>
      <c r="J332" s="5">
        <v>74496681.89140299</v>
      </c>
      <c r="K332" s="5">
        <v>80769111.330315992</v>
      </c>
      <c r="L332" s="5">
        <v>359564432.08781362</v>
      </c>
      <c r="M332" s="5">
        <v>0</v>
      </c>
      <c r="N332" s="6">
        <v>0</v>
      </c>
      <c r="O332" s="6">
        <v>0</v>
      </c>
      <c r="P332" s="6">
        <v>6714155.1600000001</v>
      </c>
      <c r="Q332" s="6">
        <v>0</v>
      </c>
      <c r="R332" s="6">
        <v>0</v>
      </c>
      <c r="S332" s="7">
        <f t="shared" si="5"/>
        <v>1020789546.3396608</v>
      </c>
    </row>
    <row r="333" spans="1:19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748</v>
      </c>
      <c r="G333" s="16">
        <v>464494460.98277909</v>
      </c>
      <c r="H333" s="5">
        <v>0</v>
      </c>
      <c r="I333" s="17">
        <v>0</v>
      </c>
      <c r="J333" s="5">
        <v>76374117.918552995</v>
      </c>
      <c r="K333" s="5">
        <v>65825040.425339997</v>
      </c>
      <c r="L333" s="5">
        <v>347812008.94574654</v>
      </c>
      <c r="M333" s="5">
        <v>0</v>
      </c>
      <c r="N333" s="6">
        <v>0</v>
      </c>
      <c r="O333" s="6">
        <v>0</v>
      </c>
      <c r="P333" s="6">
        <v>5555588.5800000001</v>
      </c>
      <c r="Q333" s="6">
        <v>0</v>
      </c>
      <c r="R333" s="6">
        <v>0</v>
      </c>
      <c r="S333" s="7">
        <f t="shared" si="5"/>
        <v>960061216.85241866</v>
      </c>
    </row>
    <row r="334" spans="1:19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748</v>
      </c>
      <c r="G334" s="16">
        <v>316824464.64173257</v>
      </c>
      <c r="H334" s="5">
        <v>0</v>
      </c>
      <c r="I334" s="17">
        <v>0</v>
      </c>
      <c r="J334" s="5">
        <v>65663515.067873001</v>
      </c>
      <c r="K334" s="5">
        <v>47400468.660633996</v>
      </c>
      <c r="L334" s="5">
        <v>221520562.3752833</v>
      </c>
      <c r="M334" s="5">
        <v>0</v>
      </c>
      <c r="N334" s="6">
        <v>0</v>
      </c>
      <c r="O334" s="6">
        <v>0</v>
      </c>
      <c r="P334" s="6">
        <v>4468770</v>
      </c>
      <c r="Q334" s="6">
        <v>0</v>
      </c>
      <c r="R334" s="6">
        <v>0</v>
      </c>
      <c r="S334" s="7">
        <f t="shared" si="5"/>
        <v>655877780.74552286</v>
      </c>
    </row>
    <row r="335" spans="1:19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748</v>
      </c>
      <c r="G335" s="16">
        <v>323463583.01896524</v>
      </c>
      <c r="H335" s="5">
        <v>0</v>
      </c>
      <c r="I335" s="17">
        <v>0</v>
      </c>
      <c r="J335" s="5">
        <v>38808733.601810001</v>
      </c>
      <c r="K335" s="5">
        <v>26327440.443439201</v>
      </c>
      <c r="L335" s="5">
        <v>199715043.01921418</v>
      </c>
      <c r="M335" s="5">
        <v>0</v>
      </c>
      <c r="N335" s="6">
        <v>0</v>
      </c>
      <c r="O335" s="6">
        <v>0</v>
      </c>
      <c r="P335" s="6">
        <v>3499062.12</v>
      </c>
      <c r="Q335" s="6">
        <v>0</v>
      </c>
      <c r="R335" s="6">
        <v>0</v>
      </c>
      <c r="S335" s="7">
        <f t="shared" si="5"/>
        <v>591813862.20342863</v>
      </c>
    </row>
    <row r="336" spans="1:19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748</v>
      </c>
      <c r="G336" s="16">
        <v>480140096.11644453</v>
      </c>
      <c r="H336" s="5">
        <v>0</v>
      </c>
      <c r="I336" s="17">
        <v>0</v>
      </c>
      <c r="J336" s="5">
        <v>88446356.398189992</v>
      </c>
      <c r="K336" s="5">
        <v>84197754.723982006</v>
      </c>
      <c r="L336" s="5">
        <v>352073857.98092294</v>
      </c>
      <c r="M336" s="5">
        <v>0</v>
      </c>
      <c r="N336" s="6">
        <v>0</v>
      </c>
      <c r="O336" s="6">
        <v>0</v>
      </c>
      <c r="P336" s="6">
        <v>5878179</v>
      </c>
      <c r="Q336" s="6">
        <v>0</v>
      </c>
      <c r="R336" s="6">
        <v>0</v>
      </c>
      <c r="S336" s="7">
        <f t="shared" si="5"/>
        <v>1010736244.2195394</v>
      </c>
    </row>
    <row r="337" spans="1:19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748</v>
      </c>
      <c r="G337" s="16">
        <v>231879182.98991019</v>
      </c>
      <c r="H337" s="5">
        <v>0</v>
      </c>
      <c r="I337" s="17">
        <v>0</v>
      </c>
      <c r="J337" s="5">
        <v>27690528.253393501</v>
      </c>
      <c r="K337" s="5">
        <v>18751502.41629</v>
      </c>
      <c r="L337" s="5">
        <v>109479343.16628811</v>
      </c>
      <c r="M337" s="5">
        <v>0</v>
      </c>
      <c r="N337" s="6">
        <v>0</v>
      </c>
      <c r="O337" s="6">
        <v>0</v>
      </c>
      <c r="P337" s="6">
        <v>2549769.66</v>
      </c>
      <c r="Q337" s="6">
        <v>0</v>
      </c>
      <c r="R337" s="6">
        <v>0</v>
      </c>
      <c r="S337" s="7">
        <f t="shared" si="5"/>
        <v>390350326.48588187</v>
      </c>
    </row>
    <row r="338" spans="1:19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748</v>
      </c>
      <c r="G338" s="16">
        <v>295224683.71754551</v>
      </c>
      <c r="H338" s="5">
        <v>0</v>
      </c>
      <c r="I338" s="17">
        <v>0</v>
      </c>
      <c r="J338" s="5">
        <v>48457957.936650999</v>
      </c>
      <c r="K338" s="5">
        <v>42805514.923077002</v>
      </c>
      <c r="L338" s="5">
        <v>204410795.66034031</v>
      </c>
      <c r="M338" s="5">
        <v>0</v>
      </c>
      <c r="N338" s="6">
        <v>0</v>
      </c>
      <c r="O338" s="6">
        <v>0</v>
      </c>
      <c r="P338" s="6">
        <v>3960000</v>
      </c>
      <c r="Q338" s="6">
        <v>0</v>
      </c>
      <c r="R338" s="6">
        <v>0</v>
      </c>
      <c r="S338" s="7">
        <f t="shared" si="5"/>
        <v>594858952.2376138</v>
      </c>
    </row>
    <row r="339" spans="1:19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748</v>
      </c>
      <c r="G339" s="16">
        <v>216922986.55430713</v>
      </c>
      <c r="H339" s="5">
        <v>0</v>
      </c>
      <c r="I339" s="17">
        <v>0</v>
      </c>
      <c r="J339" s="5">
        <v>29107985.846154101</v>
      </c>
      <c r="K339" s="5">
        <v>23122838.2805425</v>
      </c>
      <c r="L339" s="5">
        <v>111032230.73390642</v>
      </c>
      <c r="M339" s="5">
        <v>0</v>
      </c>
      <c r="N339" s="6">
        <v>0</v>
      </c>
      <c r="O339" s="6">
        <v>0</v>
      </c>
      <c r="P339" s="6">
        <v>2997000</v>
      </c>
      <c r="Q339" s="6">
        <v>0</v>
      </c>
      <c r="R339" s="6">
        <v>0</v>
      </c>
      <c r="S339" s="7">
        <f t="shared" si="5"/>
        <v>383183041.4149102</v>
      </c>
    </row>
    <row r="340" spans="1:19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748</v>
      </c>
      <c r="G340" s="16">
        <v>96341142.80771029</v>
      </c>
      <c r="H340" s="5">
        <v>0</v>
      </c>
      <c r="I340" s="17">
        <v>0</v>
      </c>
      <c r="J340" s="5">
        <v>17745942.325792</v>
      </c>
      <c r="K340" s="5">
        <v>12817520.2171946</v>
      </c>
      <c r="L340" s="5">
        <v>62089837.472203851</v>
      </c>
      <c r="M340" s="5">
        <v>0</v>
      </c>
      <c r="N340" s="6">
        <v>0</v>
      </c>
      <c r="O340" s="6">
        <v>0</v>
      </c>
      <c r="P340" s="6">
        <v>1258833.96</v>
      </c>
      <c r="Q340" s="6">
        <v>0</v>
      </c>
      <c r="R340" s="6">
        <v>0</v>
      </c>
      <c r="S340" s="7">
        <f t="shared" si="5"/>
        <v>190253276.78290075</v>
      </c>
    </row>
    <row r="341" spans="1:19" ht="30" x14ac:dyDescent="0.25">
      <c r="A341" s="4" t="s">
        <v>436</v>
      </c>
      <c r="B341" s="4" t="s">
        <v>436</v>
      </c>
      <c r="C341" s="4" t="s">
        <v>559</v>
      </c>
      <c r="D341" s="4" t="s">
        <v>778</v>
      </c>
      <c r="E341" s="13" t="s">
        <v>560</v>
      </c>
      <c r="F341" s="13" t="s">
        <v>748</v>
      </c>
      <c r="G341" s="16">
        <v>387771267.45769036</v>
      </c>
      <c r="H341" s="5">
        <v>0</v>
      </c>
      <c r="I341" s="17">
        <v>0</v>
      </c>
      <c r="J341" s="5">
        <v>57979614.036198996</v>
      </c>
      <c r="K341" s="5">
        <v>31893401.764705602</v>
      </c>
      <c r="L341" s="5">
        <v>265231299.26539162</v>
      </c>
      <c r="M341" s="5">
        <v>0</v>
      </c>
      <c r="N341" s="6">
        <v>0</v>
      </c>
      <c r="O341" s="6">
        <v>0</v>
      </c>
      <c r="P341" s="6">
        <v>5506212.96</v>
      </c>
      <c r="Q341" s="6">
        <v>0</v>
      </c>
      <c r="R341" s="6">
        <v>0</v>
      </c>
      <c r="S341" s="7">
        <f t="shared" si="5"/>
        <v>748381795.48398662</v>
      </c>
    </row>
    <row r="342" spans="1:19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748</v>
      </c>
      <c r="G342" s="16">
        <v>421325163.80716288</v>
      </c>
      <c r="H342" s="5">
        <v>0</v>
      </c>
      <c r="I342" s="17">
        <v>0</v>
      </c>
      <c r="J342" s="5">
        <v>57016310.407238998</v>
      </c>
      <c r="K342" s="5">
        <v>49940546.959275998</v>
      </c>
      <c r="L342" s="5">
        <v>228777520.74308541</v>
      </c>
      <c r="M342" s="5">
        <v>0</v>
      </c>
      <c r="N342" s="6">
        <v>0</v>
      </c>
      <c r="O342" s="6">
        <v>0</v>
      </c>
      <c r="P342" s="6">
        <v>4952282.9400000004</v>
      </c>
      <c r="Q342" s="6">
        <v>0</v>
      </c>
      <c r="R342" s="6">
        <v>0</v>
      </c>
      <c r="S342" s="7">
        <f t="shared" si="5"/>
        <v>762011824.85676336</v>
      </c>
    </row>
    <row r="343" spans="1:19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748</v>
      </c>
      <c r="G343" s="16">
        <v>354561735.27634954</v>
      </c>
      <c r="H343" s="5">
        <v>0</v>
      </c>
      <c r="I343" s="17">
        <v>0</v>
      </c>
      <c r="J343" s="5">
        <v>61328291.891402997</v>
      </c>
      <c r="K343" s="5">
        <v>42162186.914028004</v>
      </c>
      <c r="L343" s="5">
        <v>265075910.7597405</v>
      </c>
      <c r="M343" s="5">
        <v>0</v>
      </c>
      <c r="N343" s="6">
        <v>0</v>
      </c>
      <c r="O343" s="6">
        <v>0</v>
      </c>
      <c r="P343" s="6">
        <v>4731156</v>
      </c>
      <c r="Q343" s="6">
        <v>0</v>
      </c>
      <c r="R343" s="6">
        <v>0</v>
      </c>
      <c r="S343" s="7">
        <f t="shared" si="5"/>
        <v>727859280.84152102</v>
      </c>
    </row>
    <row r="344" spans="1:19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748</v>
      </c>
      <c r="G344" s="16">
        <v>403816457.17875588</v>
      </c>
      <c r="H344" s="5">
        <v>0</v>
      </c>
      <c r="I344" s="17">
        <v>0</v>
      </c>
      <c r="J344" s="5">
        <v>72362280.325792</v>
      </c>
      <c r="K344" s="5">
        <v>52307226.877828002</v>
      </c>
      <c r="L344" s="5">
        <v>296483669.26195568</v>
      </c>
      <c r="M344" s="5">
        <v>0</v>
      </c>
      <c r="N344" s="6">
        <v>0</v>
      </c>
      <c r="O344" s="6">
        <v>0</v>
      </c>
      <c r="P344" s="6">
        <v>5795128.4400000004</v>
      </c>
      <c r="Q344" s="6">
        <v>0</v>
      </c>
      <c r="R344" s="6">
        <v>0</v>
      </c>
      <c r="S344" s="7">
        <f t="shared" si="5"/>
        <v>830764762.08433163</v>
      </c>
    </row>
    <row r="345" spans="1:19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748</v>
      </c>
      <c r="G345" s="16">
        <v>388654092.52771497</v>
      </c>
      <c r="H345" s="5">
        <v>0</v>
      </c>
      <c r="I345" s="17">
        <v>0</v>
      </c>
      <c r="J345" s="5">
        <v>58071861.936650999</v>
      </c>
      <c r="K345" s="5">
        <v>41507526.063349001</v>
      </c>
      <c r="L345" s="5">
        <v>221552027.46512389</v>
      </c>
      <c r="M345" s="5">
        <v>0</v>
      </c>
      <c r="N345" s="6">
        <v>0</v>
      </c>
      <c r="O345" s="6">
        <v>0</v>
      </c>
      <c r="P345" s="6">
        <v>5500885.1399999997</v>
      </c>
      <c r="Q345" s="6">
        <v>0</v>
      </c>
      <c r="R345" s="6">
        <v>0</v>
      </c>
      <c r="S345" s="7">
        <f t="shared" si="5"/>
        <v>715286393.13283885</v>
      </c>
    </row>
    <row r="346" spans="1:19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748</v>
      </c>
      <c r="G346" s="16">
        <v>179545644.20728686</v>
      </c>
      <c r="H346" s="5">
        <v>0</v>
      </c>
      <c r="I346" s="17">
        <v>0</v>
      </c>
      <c r="J346" s="5">
        <v>22854151.276017901</v>
      </c>
      <c r="K346" s="5">
        <v>15016604.3529409</v>
      </c>
      <c r="L346" s="5">
        <v>98735025.520396873</v>
      </c>
      <c r="M346" s="5">
        <v>0</v>
      </c>
      <c r="N346" s="6">
        <v>0</v>
      </c>
      <c r="O346" s="6">
        <v>0</v>
      </c>
      <c r="P346" s="6">
        <v>2623925.5200000005</v>
      </c>
      <c r="Q346" s="6">
        <v>0</v>
      </c>
      <c r="R346" s="6">
        <v>0</v>
      </c>
      <c r="S346" s="7">
        <f t="shared" si="5"/>
        <v>318775350.87664253</v>
      </c>
    </row>
    <row r="347" spans="1:19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748</v>
      </c>
      <c r="G347" s="16">
        <v>488715874.55715096</v>
      </c>
      <c r="H347" s="5">
        <v>0</v>
      </c>
      <c r="I347" s="17">
        <v>0</v>
      </c>
      <c r="J347" s="5">
        <v>69868891.909502</v>
      </c>
      <c r="K347" s="5">
        <v>58371799.873302996</v>
      </c>
      <c r="L347" s="5">
        <v>250924295.760488</v>
      </c>
      <c r="M347" s="5">
        <v>0</v>
      </c>
      <c r="N347" s="6">
        <v>0</v>
      </c>
      <c r="O347" s="6">
        <v>0</v>
      </c>
      <c r="P347" s="6">
        <v>7630493.5799999991</v>
      </c>
      <c r="Q347" s="6">
        <v>0</v>
      </c>
      <c r="R347" s="6">
        <v>0</v>
      </c>
      <c r="S347" s="7">
        <f t="shared" si="5"/>
        <v>875511355.68044412</v>
      </c>
    </row>
    <row r="348" spans="1:19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748</v>
      </c>
      <c r="G348" s="16">
        <v>301038797.63687116</v>
      </c>
      <c r="H348" s="5">
        <v>0</v>
      </c>
      <c r="I348" s="17">
        <v>0</v>
      </c>
      <c r="J348" s="5">
        <v>52492862.343892001</v>
      </c>
      <c r="K348" s="5">
        <v>50777995.981899999</v>
      </c>
      <c r="L348" s="5">
        <v>206090868.55704808</v>
      </c>
      <c r="M348" s="5">
        <v>0</v>
      </c>
      <c r="N348" s="6">
        <v>0</v>
      </c>
      <c r="O348" s="6">
        <v>0</v>
      </c>
      <c r="P348" s="6">
        <v>4921285.6800000006</v>
      </c>
      <c r="Q348" s="6">
        <v>0</v>
      </c>
      <c r="R348" s="6">
        <v>0</v>
      </c>
      <c r="S348" s="7">
        <f t="shared" si="5"/>
        <v>615321810.1997112</v>
      </c>
    </row>
    <row r="349" spans="1:19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748</v>
      </c>
      <c r="G349" s="16">
        <v>182424953.24882275</v>
      </c>
      <c r="H349" s="5">
        <v>0</v>
      </c>
      <c r="I349" s="17">
        <v>0</v>
      </c>
      <c r="J349" s="5">
        <v>34192409.909502</v>
      </c>
      <c r="K349" s="5">
        <v>25694266.470587801</v>
      </c>
      <c r="L349" s="5">
        <v>114876982.54452333</v>
      </c>
      <c r="M349" s="5">
        <v>0</v>
      </c>
      <c r="N349" s="6">
        <v>0</v>
      </c>
      <c r="O349" s="6">
        <v>0</v>
      </c>
      <c r="P349" s="6">
        <v>2256708.6</v>
      </c>
      <c r="Q349" s="6">
        <v>0</v>
      </c>
      <c r="R349" s="6">
        <v>0</v>
      </c>
      <c r="S349" s="7">
        <f t="shared" si="5"/>
        <v>359445320.77343589</v>
      </c>
    </row>
    <row r="350" spans="1:19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748</v>
      </c>
      <c r="G350" s="16">
        <v>277665724.76927197</v>
      </c>
      <c r="H350" s="5">
        <v>0</v>
      </c>
      <c r="I350" s="17">
        <v>0</v>
      </c>
      <c r="J350" s="5">
        <v>44494623.547510996</v>
      </c>
      <c r="K350" s="5">
        <v>28433295.1312222</v>
      </c>
      <c r="L350" s="5">
        <v>157757035.27730912</v>
      </c>
      <c r="M350" s="5">
        <v>0</v>
      </c>
      <c r="N350" s="6">
        <v>0</v>
      </c>
      <c r="O350" s="6">
        <v>0</v>
      </c>
      <c r="P350" s="6">
        <v>3130560</v>
      </c>
      <c r="Q350" s="6">
        <v>0</v>
      </c>
      <c r="R350" s="6">
        <v>0</v>
      </c>
      <c r="S350" s="7">
        <f t="shared" si="5"/>
        <v>511481238.72531426</v>
      </c>
    </row>
    <row r="351" spans="1:19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748</v>
      </c>
      <c r="G351" s="16">
        <v>361360718.56026042</v>
      </c>
      <c r="H351" s="5">
        <v>0</v>
      </c>
      <c r="I351" s="17">
        <v>0</v>
      </c>
      <c r="J351" s="5">
        <v>50305407.746606</v>
      </c>
      <c r="K351" s="5">
        <v>50095676.009048998</v>
      </c>
      <c r="L351" s="5">
        <v>262399840.4725644</v>
      </c>
      <c r="M351" s="5">
        <v>0</v>
      </c>
      <c r="N351" s="6">
        <v>0</v>
      </c>
      <c r="O351" s="6">
        <v>0</v>
      </c>
      <c r="P351" s="6">
        <v>4625035.74</v>
      </c>
      <c r="Q351" s="6">
        <v>0</v>
      </c>
      <c r="R351" s="6">
        <v>0</v>
      </c>
      <c r="S351" s="7">
        <f t="shared" si="5"/>
        <v>728786678.52847981</v>
      </c>
    </row>
    <row r="352" spans="1:19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748</v>
      </c>
      <c r="G352" s="16">
        <v>256943206.53570074</v>
      </c>
      <c r="H352" s="5">
        <v>0</v>
      </c>
      <c r="I352" s="17">
        <v>0</v>
      </c>
      <c r="J352" s="5">
        <v>37131044.009049997</v>
      </c>
      <c r="K352" s="5">
        <v>33549432.841629602</v>
      </c>
      <c r="L352" s="5">
        <v>147765189.68084592</v>
      </c>
      <c r="M352" s="5">
        <v>0</v>
      </c>
      <c r="N352" s="6">
        <v>0</v>
      </c>
      <c r="O352" s="6">
        <v>0</v>
      </c>
      <c r="P352" s="6">
        <v>3402359.64</v>
      </c>
      <c r="Q352" s="6">
        <v>0</v>
      </c>
      <c r="R352" s="6">
        <v>0</v>
      </c>
      <c r="S352" s="7">
        <f t="shared" si="5"/>
        <v>478791232.70722628</v>
      </c>
    </row>
    <row r="353" spans="1:19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748</v>
      </c>
      <c r="G353" s="16">
        <v>263845028.0122495</v>
      </c>
      <c r="H353" s="5">
        <v>0</v>
      </c>
      <c r="I353" s="17">
        <v>0</v>
      </c>
      <c r="J353" s="5">
        <v>25082210.8506786</v>
      </c>
      <c r="K353" s="5">
        <v>17908847.583710399</v>
      </c>
      <c r="L353" s="5">
        <v>130735794.32760206</v>
      </c>
      <c r="M353" s="5">
        <v>0</v>
      </c>
      <c r="N353" s="6">
        <v>0</v>
      </c>
      <c r="O353" s="6">
        <v>0</v>
      </c>
      <c r="P353" s="6">
        <v>3629167.92</v>
      </c>
      <c r="Q353" s="6">
        <v>0</v>
      </c>
      <c r="R353" s="6">
        <v>0</v>
      </c>
      <c r="S353" s="7">
        <f t="shared" si="5"/>
        <v>441201048.69424051</v>
      </c>
    </row>
    <row r="354" spans="1:19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748</v>
      </c>
      <c r="G354" s="16">
        <v>308384851.27765739</v>
      </c>
      <c r="H354" s="5">
        <v>0</v>
      </c>
      <c r="I354" s="17">
        <v>0</v>
      </c>
      <c r="J354" s="5">
        <v>46568880.950226001</v>
      </c>
      <c r="K354" s="5">
        <v>34008107.502262503</v>
      </c>
      <c r="L354" s="5">
        <v>174702837.43173841</v>
      </c>
      <c r="M354" s="5">
        <v>0</v>
      </c>
      <c r="N354" s="6">
        <v>0</v>
      </c>
      <c r="O354" s="6">
        <v>0</v>
      </c>
      <c r="P354" s="6">
        <v>4668214.32</v>
      </c>
      <c r="Q354" s="6">
        <v>0</v>
      </c>
      <c r="R354" s="6">
        <v>0</v>
      </c>
      <c r="S354" s="7">
        <f t="shared" si="5"/>
        <v>568332891.48188436</v>
      </c>
    </row>
    <row r="355" spans="1:19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748</v>
      </c>
      <c r="G355" s="16">
        <v>132164768.9171762</v>
      </c>
      <c r="H355" s="5">
        <v>0</v>
      </c>
      <c r="I355" s="17">
        <v>0</v>
      </c>
      <c r="J355" s="5">
        <v>17571636.090497799</v>
      </c>
      <c r="K355" s="5">
        <v>16443108.488688299</v>
      </c>
      <c r="L355" s="5">
        <v>69015260.290269703</v>
      </c>
      <c r="M355" s="5">
        <v>0</v>
      </c>
      <c r="N355" s="6">
        <v>0</v>
      </c>
      <c r="O355" s="6">
        <v>0</v>
      </c>
      <c r="P355" s="6">
        <v>1444703.9400000002</v>
      </c>
      <c r="Q355" s="6">
        <v>0</v>
      </c>
      <c r="R355" s="6">
        <v>0</v>
      </c>
      <c r="S355" s="7">
        <f t="shared" si="5"/>
        <v>236639477.726632</v>
      </c>
    </row>
    <row r="356" spans="1:19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748</v>
      </c>
      <c r="G356" s="16">
        <v>237053164.67208877</v>
      </c>
      <c r="H356" s="5">
        <v>0</v>
      </c>
      <c r="I356" s="17">
        <v>0</v>
      </c>
      <c r="J356" s="5">
        <v>40639815.221719995</v>
      </c>
      <c r="K356" s="5">
        <v>32305379.4389139</v>
      </c>
      <c r="L356" s="5">
        <v>197627887.844787</v>
      </c>
      <c r="M356" s="5">
        <v>0</v>
      </c>
      <c r="N356" s="6">
        <v>0</v>
      </c>
      <c r="O356" s="6">
        <v>0</v>
      </c>
      <c r="P356" s="6">
        <v>2771320.68</v>
      </c>
      <c r="Q356" s="6">
        <v>0</v>
      </c>
      <c r="R356" s="6">
        <v>0</v>
      </c>
      <c r="S356" s="7">
        <f t="shared" si="5"/>
        <v>510397567.85750967</v>
      </c>
    </row>
    <row r="357" spans="1:19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748</v>
      </c>
      <c r="G357" s="16">
        <v>250082130.33051711</v>
      </c>
      <c r="H357" s="5">
        <v>0</v>
      </c>
      <c r="I357" s="17">
        <v>0</v>
      </c>
      <c r="J357" s="5">
        <v>37629911.285067998</v>
      </c>
      <c r="K357" s="5">
        <v>27960760.687783003</v>
      </c>
      <c r="L357" s="5">
        <v>154794469.88755551</v>
      </c>
      <c r="M357" s="5">
        <v>0</v>
      </c>
      <c r="N357" s="6">
        <v>0</v>
      </c>
      <c r="O357" s="6">
        <v>0</v>
      </c>
      <c r="P357" s="6">
        <v>2750451.48</v>
      </c>
      <c r="Q357" s="6">
        <v>0</v>
      </c>
      <c r="R357" s="6">
        <v>0</v>
      </c>
      <c r="S357" s="7">
        <f t="shared" si="5"/>
        <v>473217723.67092359</v>
      </c>
    </row>
    <row r="358" spans="1:19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748</v>
      </c>
      <c r="G358" s="16">
        <v>376541166.99531513</v>
      </c>
      <c r="H358" s="5">
        <v>0</v>
      </c>
      <c r="I358" s="17">
        <v>0</v>
      </c>
      <c r="J358" s="5">
        <v>79517939.809955001</v>
      </c>
      <c r="K358" s="5">
        <v>57465723.873304002</v>
      </c>
      <c r="L358" s="5">
        <v>316696582.30211931</v>
      </c>
      <c r="M358" s="5">
        <v>0</v>
      </c>
      <c r="N358" s="6">
        <v>0</v>
      </c>
      <c r="O358" s="6">
        <v>0</v>
      </c>
      <c r="P358" s="6">
        <v>4789620.540000001</v>
      </c>
      <c r="Q358" s="6">
        <v>0</v>
      </c>
      <c r="R358" s="6">
        <v>0</v>
      </c>
      <c r="S358" s="7">
        <f t="shared" si="5"/>
        <v>835011033.52069342</v>
      </c>
    </row>
    <row r="359" spans="1:19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748</v>
      </c>
      <c r="G359" s="16">
        <v>499164403.09030473</v>
      </c>
      <c r="H359" s="5">
        <v>0</v>
      </c>
      <c r="I359" s="17">
        <v>0</v>
      </c>
      <c r="J359" s="5">
        <v>87457138.678731993</v>
      </c>
      <c r="K359" s="5">
        <v>74464604.090498</v>
      </c>
      <c r="L359" s="5">
        <v>423808696.41612583</v>
      </c>
      <c r="M359" s="5">
        <v>0</v>
      </c>
      <c r="N359" s="6">
        <v>0</v>
      </c>
      <c r="O359" s="6">
        <v>0</v>
      </c>
      <c r="P359" s="6">
        <v>6643036.0800000001</v>
      </c>
      <c r="Q359" s="6">
        <v>0</v>
      </c>
      <c r="R359" s="6">
        <v>0</v>
      </c>
      <c r="S359" s="7">
        <f t="shared" si="5"/>
        <v>1091537878.3556604</v>
      </c>
    </row>
    <row r="360" spans="1:19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748</v>
      </c>
      <c r="G360" s="16">
        <v>738806901.25945282</v>
      </c>
      <c r="H360" s="5">
        <v>0</v>
      </c>
      <c r="I360" s="17">
        <v>0</v>
      </c>
      <c r="J360" s="5">
        <v>89078071.683257997</v>
      </c>
      <c r="K360" s="5">
        <v>70569736</v>
      </c>
      <c r="L360" s="5">
        <v>461784321.66733319</v>
      </c>
      <c r="M360" s="5">
        <v>0</v>
      </c>
      <c r="N360" s="6">
        <v>0</v>
      </c>
      <c r="O360" s="6">
        <v>0</v>
      </c>
      <c r="P360" s="6">
        <v>11845764.720000001</v>
      </c>
      <c r="Q360" s="6">
        <v>0</v>
      </c>
      <c r="R360" s="6">
        <v>0</v>
      </c>
      <c r="S360" s="7">
        <f t="shared" si="5"/>
        <v>1372084795.330044</v>
      </c>
    </row>
    <row r="361" spans="1:19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748</v>
      </c>
      <c r="G361" s="16">
        <v>291224648.97868586</v>
      </c>
      <c r="H361" s="5">
        <v>0</v>
      </c>
      <c r="I361" s="17">
        <v>0</v>
      </c>
      <c r="J361" s="5">
        <v>55697349.972850002</v>
      </c>
      <c r="K361" s="5">
        <v>48071863.194569997</v>
      </c>
      <c r="L361" s="5">
        <v>268904317.03297389</v>
      </c>
      <c r="M361" s="5">
        <v>0</v>
      </c>
      <c r="N361" s="6">
        <v>0</v>
      </c>
      <c r="O361" s="6">
        <v>0</v>
      </c>
      <c r="P361" s="6">
        <v>3760923.96</v>
      </c>
      <c r="Q361" s="6">
        <v>0</v>
      </c>
      <c r="R361" s="6">
        <v>0</v>
      </c>
      <c r="S361" s="7">
        <f t="shared" si="5"/>
        <v>667659103.13907981</v>
      </c>
    </row>
    <row r="362" spans="1:19" x14ac:dyDescent="0.25">
      <c r="A362" s="4" t="s">
        <v>436</v>
      </c>
      <c r="B362" s="4" t="s">
        <v>436</v>
      </c>
      <c r="C362" s="4" t="s">
        <v>637</v>
      </c>
      <c r="D362" s="4" t="s">
        <v>779</v>
      </c>
      <c r="E362" s="13" t="s">
        <v>638</v>
      </c>
      <c r="F362" s="13" t="s">
        <v>748</v>
      </c>
      <c r="G362" s="16">
        <v>221879523.76994258</v>
      </c>
      <c r="H362" s="5">
        <v>0</v>
      </c>
      <c r="I362" s="17">
        <v>0</v>
      </c>
      <c r="J362" s="5">
        <v>27172699.873303302</v>
      </c>
      <c r="K362" s="5">
        <v>21426199.2126702</v>
      </c>
      <c r="L362" s="5">
        <v>125176393.1269837</v>
      </c>
      <c r="M362" s="5">
        <v>0</v>
      </c>
      <c r="N362" s="6">
        <v>0</v>
      </c>
      <c r="O362" s="6">
        <v>0</v>
      </c>
      <c r="P362" s="6">
        <v>2700354.42</v>
      </c>
      <c r="Q362" s="6">
        <v>0</v>
      </c>
      <c r="R362" s="6">
        <v>0</v>
      </c>
      <c r="S362" s="7">
        <f t="shared" si="5"/>
        <v>398355170.4028998</v>
      </c>
    </row>
    <row r="363" spans="1:19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748</v>
      </c>
      <c r="G363" s="16">
        <v>261295438.30940166</v>
      </c>
      <c r="H363" s="5">
        <v>0</v>
      </c>
      <c r="I363" s="17">
        <v>0</v>
      </c>
      <c r="J363" s="5">
        <v>41778290.470587999</v>
      </c>
      <c r="K363" s="5">
        <v>24102159.999999601</v>
      </c>
      <c r="L363" s="5">
        <v>169879895.86524424</v>
      </c>
      <c r="M363" s="5">
        <v>0</v>
      </c>
      <c r="N363" s="6">
        <v>0</v>
      </c>
      <c r="O363" s="6">
        <v>0</v>
      </c>
      <c r="P363" s="6">
        <v>3126331.08</v>
      </c>
      <c r="Q363" s="6">
        <v>0</v>
      </c>
      <c r="R363" s="6">
        <v>0</v>
      </c>
      <c r="S363" s="7">
        <f t="shared" si="5"/>
        <v>500182115.7252335</v>
      </c>
    </row>
    <row r="364" spans="1:19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748</v>
      </c>
      <c r="G364" s="16">
        <v>148607336.46700808</v>
      </c>
      <c r="H364" s="5">
        <v>0</v>
      </c>
      <c r="I364" s="17">
        <v>0</v>
      </c>
      <c r="J364" s="5">
        <v>18500585.167421199</v>
      </c>
      <c r="K364" s="5">
        <v>18472843.619909599</v>
      </c>
      <c r="L364" s="5">
        <v>66161653.615843333</v>
      </c>
      <c r="M364" s="5">
        <v>0</v>
      </c>
      <c r="N364" s="6">
        <v>0</v>
      </c>
      <c r="O364" s="6">
        <v>0</v>
      </c>
      <c r="P364" s="6">
        <v>1835228.34</v>
      </c>
      <c r="Q364" s="6">
        <v>0</v>
      </c>
      <c r="R364" s="6">
        <v>0</v>
      </c>
      <c r="S364" s="7">
        <f t="shared" si="5"/>
        <v>253577647.21018219</v>
      </c>
    </row>
    <row r="365" spans="1:19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748</v>
      </c>
      <c r="G365" s="16">
        <v>421934173.86685455</v>
      </c>
      <c r="H365" s="5">
        <v>0</v>
      </c>
      <c r="I365" s="17">
        <v>0</v>
      </c>
      <c r="J365" s="5">
        <v>49290303.918551996</v>
      </c>
      <c r="K365" s="5">
        <v>47984017.764705002</v>
      </c>
      <c r="L365" s="5">
        <v>251192919.91302156</v>
      </c>
      <c r="M365" s="5">
        <v>0</v>
      </c>
      <c r="N365" s="6">
        <v>0</v>
      </c>
      <c r="O365" s="6">
        <v>0</v>
      </c>
      <c r="P365" s="6">
        <v>6192206.8200000003</v>
      </c>
      <c r="Q365" s="6">
        <v>0</v>
      </c>
      <c r="R365" s="6">
        <v>0</v>
      </c>
      <c r="S365" s="7">
        <f t="shared" si="5"/>
        <v>776593622.28313315</v>
      </c>
    </row>
    <row r="366" spans="1:19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748</v>
      </c>
      <c r="G366" s="16">
        <v>109154315.58796591</v>
      </c>
      <c r="H366" s="5">
        <v>0</v>
      </c>
      <c r="I366" s="17">
        <v>0</v>
      </c>
      <c r="J366" s="5">
        <v>14970046.5972855</v>
      </c>
      <c r="K366" s="5">
        <v>17836016.9140273</v>
      </c>
      <c r="L366" s="5">
        <v>63161285.969105072</v>
      </c>
      <c r="M366" s="5">
        <v>0</v>
      </c>
      <c r="N366" s="6">
        <v>0</v>
      </c>
      <c r="O366" s="6">
        <v>0</v>
      </c>
      <c r="P366" s="6">
        <v>1458000</v>
      </c>
      <c r="Q366" s="6">
        <v>0</v>
      </c>
      <c r="R366" s="6">
        <v>0</v>
      </c>
      <c r="S366" s="7">
        <f t="shared" si="5"/>
        <v>206579665.06838375</v>
      </c>
    </row>
    <row r="367" spans="1:19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748</v>
      </c>
      <c r="G367" s="16">
        <v>729855712.94538414</v>
      </c>
      <c r="H367" s="5">
        <v>0</v>
      </c>
      <c r="I367" s="17">
        <v>0</v>
      </c>
      <c r="J367" s="5">
        <v>121988362.045249</v>
      </c>
      <c r="K367" s="5">
        <v>83382810.054298997</v>
      </c>
      <c r="L367" s="5">
        <v>461899382.32615757</v>
      </c>
      <c r="M367" s="5">
        <v>0</v>
      </c>
      <c r="N367" s="6">
        <v>0</v>
      </c>
      <c r="O367" s="6">
        <v>0</v>
      </c>
      <c r="P367" s="6">
        <v>10850855.220000001</v>
      </c>
      <c r="Q367" s="6">
        <v>0</v>
      </c>
      <c r="R367" s="6">
        <v>0</v>
      </c>
      <c r="S367" s="7">
        <f t="shared" si="5"/>
        <v>1407977122.5910897</v>
      </c>
    </row>
    <row r="368" spans="1:19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748</v>
      </c>
      <c r="G368" s="16">
        <v>185163690.25925189</v>
      </c>
      <c r="H368" s="5">
        <v>0</v>
      </c>
      <c r="I368" s="17">
        <v>0</v>
      </c>
      <c r="J368" s="5">
        <v>41980086.452488996</v>
      </c>
      <c r="K368" s="5">
        <v>30460717.638009302</v>
      </c>
      <c r="L368" s="5">
        <v>139674729.8015646</v>
      </c>
      <c r="M368" s="5">
        <v>0</v>
      </c>
      <c r="N368" s="6">
        <v>0</v>
      </c>
      <c r="O368" s="6">
        <v>0</v>
      </c>
      <c r="P368" s="6">
        <v>2603586.42</v>
      </c>
      <c r="Q368" s="6">
        <v>0</v>
      </c>
      <c r="R368" s="6">
        <v>0</v>
      </c>
      <c r="S368" s="7">
        <f t="shared" si="5"/>
        <v>399882810.57131481</v>
      </c>
    </row>
    <row r="369" spans="1:19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748</v>
      </c>
      <c r="G369" s="16">
        <v>286693103.35333467</v>
      </c>
      <c r="H369" s="5">
        <v>0</v>
      </c>
      <c r="I369" s="17">
        <v>0</v>
      </c>
      <c r="J369" s="5">
        <v>39512073.167420998</v>
      </c>
      <c r="K369" s="5">
        <v>29094484.941176601</v>
      </c>
      <c r="L369" s="5">
        <v>178975188.25889349</v>
      </c>
      <c r="M369" s="5">
        <v>0</v>
      </c>
      <c r="N369" s="6">
        <v>0</v>
      </c>
      <c r="O369" s="6">
        <v>0</v>
      </c>
      <c r="P369" s="6">
        <v>3739368.96</v>
      </c>
      <c r="Q369" s="6">
        <v>0</v>
      </c>
      <c r="R369" s="6">
        <v>0</v>
      </c>
      <c r="S369" s="7">
        <f t="shared" si="5"/>
        <v>538014218.68082571</v>
      </c>
    </row>
    <row r="370" spans="1:19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748</v>
      </c>
      <c r="G370" s="16">
        <v>388450253.11260819</v>
      </c>
      <c r="H370" s="5">
        <v>0</v>
      </c>
      <c r="I370" s="17">
        <v>0</v>
      </c>
      <c r="J370" s="5">
        <v>81026254.606334999</v>
      </c>
      <c r="K370" s="5">
        <v>73546452.778281003</v>
      </c>
      <c r="L370" s="5">
        <v>297870704.96756727</v>
      </c>
      <c r="M370" s="5">
        <v>0</v>
      </c>
      <c r="N370" s="6">
        <v>0</v>
      </c>
      <c r="O370" s="6">
        <v>0</v>
      </c>
      <c r="P370" s="6">
        <v>5592429</v>
      </c>
      <c r="Q370" s="6">
        <v>0</v>
      </c>
      <c r="R370" s="6">
        <v>0</v>
      </c>
      <c r="S370" s="7">
        <f t="shared" si="5"/>
        <v>846486094.46479154</v>
      </c>
    </row>
    <row r="371" spans="1:19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748</v>
      </c>
      <c r="G371" s="16">
        <v>164310757.59361103</v>
      </c>
      <c r="H371" s="5">
        <v>0</v>
      </c>
      <c r="I371" s="17">
        <v>0</v>
      </c>
      <c r="J371" s="5">
        <v>23054000.705881998</v>
      </c>
      <c r="K371" s="5">
        <v>17128365.294117503</v>
      </c>
      <c r="L371" s="5">
        <v>87606892.952054664</v>
      </c>
      <c r="M371" s="5">
        <v>0</v>
      </c>
      <c r="N371" s="6">
        <v>0</v>
      </c>
      <c r="O371" s="6">
        <v>0</v>
      </c>
      <c r="P371" s="6">
        <v>2208338.1</v>
      </c>
      <c r="Q371" s="6">
        <v>0</v>
      </c>
      <c r="R371" s="6">
        <v>0</v>
      </c>
      <c r="S371" s="7">
        <f t="shared" si="5"/>
        <v>294308354.64566523</v>
      </c>
    </row>
    <row r="372" spans="1:19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748</v>
      </c>
      <c r="G372" s="16">
        <v>382366647.18520153</v>
      </c>
      <c r="H372" s="5">
        <v>0</v>
      </c>
      <c r="I372" s="17">
        <v>0</v>
      </c>
      <c r="J372" s="5">
        <v>45781003.719457</v>
      </c>
      <c r="K372" s="5">
        <v>29940453.8733031</v>
      </c>
      <c r="L372" s="5">
        <v>186843100.92443666</v>
      </c>
      <c r="M372" s="5">
        <v>0</v>
      </c>
      <c r="N372" s="6">
        <v>0</v>
      </c>
      <c r="O372" s="6">
        <v>0</v>
      </c>
      <c r="P372" s="6">
        <v>4168649.5200000009</v>
      </c>
      <c r="Q372" s="6">
        <v>0</v>
      </c>
      <c r="R372" s="6">
        <v>0</v>
      </c>
      <c r="S372" s="7">
        <f t="shared" si="5"/>
        <v>649099855.22239828</v>
      </c>
    </row>
    <row r="373" spans="1:19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748</v>
      </c>
      <c r="G373" s="16">
        <v>88924526.630948201</v>
      </c>
      <c r="H373" s="5">
        <v>0</v>
      </c>
      <c r="I373" s="17">
        <v>0</v>
      </c>
      <c r="J373" s="5">
        <v>11526761.7828054</v>
      </c>
      <c r="K373" s="5">
        <v>11083287.7013574</v>
      </c>
      <c r="L373" s="5">
        <v>63577339.956867158</v>
      </c>
      <c r="M373" s="5">
        <v>0</v>
      </c>
      <c r="N373" s="6">
        <v>0</v>
      </c>
      <c r="O373" s="6">
        <v>0</v>
      </c>
      <c r="P373" s="6">
        <v>1350000</v>
      </c>
      <c r="Q373" s="6">
        <v>0</v>
      </c>
      <c r="R373" s="6">
        <v>0</v>
      </c>
      <c r="S373" s="7">
        <f t="shared" si="5"/>
        <v>176461916.07197815</v>
      </c>
    </row>
    <row r="374" spans="1:19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748</v>
      </c>
      <c r="G374" s="16">
        <v>170813191.56058222</v>
      </c>
      <c r="H374" s="5">
        <v>0</v>
      </c>
      <c r="I374" s="17">
        <v>0</v>
      </c>
      <c r="J374" s="5">
        <v>23073730.696832798</v>
      </c>
      <c r="K374" s="5">
        <v>21151106.868778601</v>
      </c>
      <c r="L374" s="5">
        <v>117817158.8724114</v>
      </c>
      <c r="M374" s="5">
        <v>0</v>
      </c>
      <c r="N374" s="6">
        <v>0</v>
      </c>
      <c r="O374" s="6">
        <v>0</v>
      </c>
      <c r="P374" s="6">
        <v>2250000</v>
      </c>
      <c r="Q374" s="6">
        <v>0</v>
      </c>
      <c r="R374" s="6">
        <v>0</v>
      </c>
      <c r="S374" s="7">
        <f t="shared" si="5"/>
        <v>335105187.99860501</v>
      </c>
    </row>
    <row r="375" spans="1:19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748</v>
      </c>
      <c r="G375" s="16">
        <v>147098700.14158583</v>
      </c>
      <c r="H375" s="5">
        <v>0</v>
      </c>
      <c r="I375" s="17">
        <v>0</v>
      </c>
      <c r="J375" s="5">
        <v>20921084.1447968</v>
      </c>
      <c r="K375" s="5">
        <v>16272339.2941177</v>
      </c>
      <c r="L375" s="5">
        <v>73661607.345300794</v>
      </c>
      <c r="M375" s="5">
        <v>0</v>
      </c>
      <c r="N375" s="6">
        <v>0</v>
      </c>
      <c r="O375" s="6">
        <v>0</v>
      </c>
      <c r="P375" s="6">
        <v>1890000</v>
      </c>
      <c r="Q375" s="6">
        <v>0</v>
      </c>
      <c r="R375" s="6">
        <v>0</v>
      </c>
      <c r="S375" s="7">
        <f t="shared" si="5"/>
        <v>259843730.9258011</v>
      </c>
    </row>
    <row r="376" spans="1:19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748</v>
      </c>
      <c r="G376" s="16">
        <v>223330161.5708679</v>
      </c>
      <c r="H376" s="5">
        <v>0</v>
      </c>
      <c r="I376" s="17">
        <v>0</v>
      </c>
      <c r="J376" s="5">
        <v>37363907.846153997</v>
      </c>
      <c r="K376" s="5">
        <v>28986652.533937104</v>
      </c>
      <c r="L376" s="5">
        <v>162185440.76577702</v>
      </c>
      <c r="M376" s="5">
        <v>0</v>
      </c>
      <c r="N376" s="6">
        <v>0</v>
      </c>
      <c r="O376" s="6">
        <v>0</v>
      </c>
      <c r="P376" s="6">
        <v>2727021.2399999998</v>
      </c>
      <c r="Q376" s="6">
        <v>0</v>
      </c>
      <c r="R376" s="6">
        <v>0</v>
      </c>
      <c r="S376" s="7">
        <f t="shared" si="5"/>
        <v>454593183.95673609</v>
      </c>
    </row>
    <row r="377" spans="1:19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748</v>
      </c>
      <c r="G377" s="16">
        <v>203880653.84241337</v>
      </c>
      <c r="H377" s="5">
        <v>0</v>
      </c>
      <c r="I377" s="17">
        <v>0</v>
      </c>
      <c r="J377" s="5">
        <v>30058133.520361602</v>
      </c>
      <c r="K377" s="5">
        <v>22257018.914027099</v>
      </c>
      <c r="L377" s="5">
        <v>136091918.00798655</v>
      </c>
      <c r="M377" s="5">
        <v>0</v>
      </c>
      <c r="N377" s="6">
        <v>0</v>
      </c>
      <c r="O377" s="6">
        <v>0</v>
      </c>
      <c r="P377" s="6">
        <v>2616786.36</v>
      </c>
      <c r="Q377" s="6">
        <v>0</v>
      </c>
      <c r="R377" s="6">
        <v>0</v>
      </c>
      <c r="S377" s="7">
        <f t="shared" si="5"/>
        <v>394904510.64478862</v>
      </c>
    </row>
    <row r="378" spans="1:19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748</v>
      </c>
      <c r="G378" s="16">
        <v>150478898.43741116</v>
      </c>
      <c r="H378" s="5">
        <v>0</v>
      </c>
      <c r="I378" s="17">
        <v>0</v>
      </c>
      <c r="J378" s="5">
        <v>24594228.796380099</v>
      </c>
      <c r="K378" s="5">
        <v>14704922.361990901</v>
      </c>
      <c r="L378" s="5">
        <v>84166899.732483327</v>
      </c>
      <c r="M378" s="5">
        <v>0</v>
      </c>
      <c r="N378" s="6">
        <v>0</v>
      </c>
      <c r="O378" s="6">
        <v>0</v>
      </c>
      <c r="P378" s="6">
        <v>1668667.32</v>
      </c>
      <c r="Q378" s="6">
        <v>0</v>
      </c>
      <c r="R378" s="6">
        <v>0</v>
      </c>
      <c r="S378" s="7">
        <f t="shared" si="5"/>
        <v>275613616.64826548</v>
      </c>
    </row>
    <row r="379" spans="1:19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748</v>
      </c>
      <c r="G379" s="16">
        <v>221169617.73844379</v>
      </c>
      <c r="H379" s="5">
        <v>0</v>
      </c>
      <c r="I379" s="17">
        <v>0</v>
      </c>
      <c r="J379" s="5">
        <v>19974279.5384617</v>
      </c>
      <c r="K379" s="5">
        <v>19241734.615384601</v>
      </c>
      <c r="L379" s="5">
        <v>97990087.91418542</v>
      </c>
      <c r="M379" s="5">
        <v>0</v>
      </c>
      <c r="N379" s="6">
        <v>0</v>
      </c>
      <c r="O379" s="6">
        <v>0</v>
      </c>
      <c r="P379" s="6">
        <v>2403492.3000000003</v>
      </c>
      <c r="Q379" s="6">
        <v>0</v>
      </c>
      <c r="R379" s="6">
        <v>0</v>
      </c>
      <c r="S379" s="7">
        <f t="shared" si="5"/>
        <v>360779212.10647553</v>
      </c>
    </row>
    <row r="380" spans="1:19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748</v>
      </c>
      <c r="G380" s="16">
        <v>270612336.34271032</v>
      </c>
      <c r="H380" s="5">
        <v>0</v>
      </c>
      <c r="I380" s="17">
        <v>0</v>
      </c>
      <c r="J380" s="5">
        <v>44391510.877828002</v>
      </c>
      <c r="K380" s="5">
        <v>28752913.303167898</v>
      </c>
      <c r="L380" s="5">
        <v>183928308.23787281</v>
      </c>
      <c r="M380" s="5">
        <v>0</v>
      </c>
      <c r="N380" s="6">
        <v>0</v>
      </c>
      <c r="O380" s="6">
        <v>0</v>
      </c>
      <c r="P380" s="6">
        <v>3299664.42</v>
      </c>
      <c r="Q380" s="6">
        <v>0</v>
      </c>
      <c r="R380" s="6">
        <v>0</v>
      </c>
      <c r="S380" s="7">
        <f t="shared" si="5"/>
        <v>530984733.18157905</v>
      </c>
    </row>
    <row r="381" spans="1:19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748</v>
      </c>
      <c r="G381" s="16">
        <v>289578780.17652851</v>
      </c>
      <c r="H381" s="5">
        <v>0</v>
      </c>
      <c r="I381" s="17">
        <v>0</v>
      </c>
      <c r="J381" s="5">
        <v>39175533.058824003</v>
      </c>
      <c r="K381" s="5">
        <v>33602686.6425336</v>
      </c>
      <c r="L381" s="5">
        <v>174761564.18205661</v>
      </c>
      <c r="M381" s="5">
        <v>0</v>
      </c>
      <c r="N381" s="6">
        <v>0</v>
      </c>
      <c r="O381" s="6">
        <v>0</v>
      </c>
      <c r="P381" s="6">
        <v>3362585.58</v>
      </c>
      <c r="Q381" s="6">
        <v>0</v>
      </c>
      <c r="R381" s="6">
        <v>0</v>
      </c>
      <c r="S381" s="7">
        <f t="shared" si="5"/>
        <v>540481149.63994277</v>
      </c>
    </row>
    <row r="382" spans="1:19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748</v>
      </c>
      <c r="G382" s="16">
        <v>297896986.74322528</v>
      </c>
      <c r="H382" s="5">
        <v>0</v>
      </c>
      <c r="I382" s="17">
        <v>0</v>
      </c>
      <c r="J382" s="5">
        <v>49803135.239819005</v>
      </c>
      <c r="K382" s="5">
        <v>37693555.113122001</v>
      </c>
      <c r="L382" s="5">
        <v>213142236.75719488</v>
      </c>
      <c r="M382" s="5">
        <v>0</v>
      </c>
      <c r="N382" s="6">
        <v>0</v>
      </c>
      <c r="O382" s="6">
        <v>0</v>
      </c>
      <c r="P382" s="6">
        <v>3333600</v>
      </c>
      <c r="Q382" s="6">
        <v>0</v>
      </c>
      <c r="R382" s="6">
        <v>0</v>
      </c>
      <c r="S382" s="7">
        <f t="shared" si="5"/>
        <v>601869513.85336113</v>
      </c>
    </row>
    <row r="383" spans="1:19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748</v>
      </c>
      <c r="G383" s="16">
        <v>361536672.75695944</v>
      </c>
      <c r="H383" s="5">
        <v>0</v>
      </c>
      <c r="I383" s="17">
        <v>0</v>
      </c>
      <c r="J383" s="5">
        <v>60581019.683257997</v>
      </c>
      <c r="K383" s="5">
        <v>51307601.638009004</v>
      </c>
      <c r="L383" s="5">
        <v>264724379.86486256</v>
      </c>
      <c r="M383" s="5">
        <v>0</v>
      </c>
      <c r="N383" s="6">
        <v>0</v>
      </c>
      <c r="O383" s="6">
        <v>0</v>
      </c>
      <c r="P383" s="6">
        <v>5826110.4000000004</v>
      </c>
      <c r="Q383" s="6">
        <v>0</v>
      </c>
      <c r="R383" s="6">
        <v>0</v>
      </c>
      <c r="S383" s="7">
        <f t="shared" si="5"/>
        <v>743975784.34308898</v>
      </c>
    </row>
    <row r="384" spans="1:19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748</v>
      </c>
      <c r="G384" s="16">
        <v>372166433.07237411</v>
      </c>
      <c r="H384" s="5">
        <v>0</v>
      </c>
      <c r="I384" s="17">
        <v>0</v>
      </c>
      <c r="J384" s="5">
        <v>68592988.832579002</v>
      </c>
      <c r="K384" s="5">
        <v>44165845.628959</v>
      </c>
      <c r="L384" s="5">
        <v>255318323.6892094</v>
      </c>
      <c r="M384" s="5">
        <v>0</v>
      </c>
      <c r="N384" s="6">
        <v>0</v>
      </c>
      <c r="O384" s="6">
        <v>0</v>
      </c>
      <c r="P384" s="6">
        <v>5373652.3200000003</v>
      </c>
      <c r="Q384" s="6">
        <v>0</v>
      </c>
      <c r="R384" s="6">
        <v>0</v>
      </c>
      <c r="S384" s="7">
        <f t="shared" si="5"/>
        <v>745617243.54312158</v>
      </c>
    </row>
    <row r="385" spans="1:19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748</v>
      </c>
      <c r="G385" s="16">
        <v>780588719.56440377</v>
      </c>
      <c r="H385" s="5">
        <v>0</v>
      </c>
      <c r="I385" s="17">
        <v>0</v>
      </c>
      <c r="J385" s="5">
        <v>124689403.22172</v>
      </c>
      <c r="K385" s="5">
        <v>193956778.778276</v>
      </c>
      <c r="L385" s="5">
        <v>571868714.74541402</v>
      </c>
      <c r="M385" s="5">
        <v>0</v>
      </c>
      <c r="N385" s="6">
        <v>0</v>
      </c>
      <c r="O385" s="6">
        <v>0</v>
      </c>
      <c r="P385" s="6">
        <v>12985344</v>
      </c>
      <c r="Q385" s="6">
        <v>0</v>
      </c>
      <c r="R385" s="6">
        <v>0</v>
      </c>
      <c r="S385" s="7">
        <f t="shared" si="5"/>
        <v>1684088960.3098137</v>
      </c>
    </row>
    <row r="386" spans="1:19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748</v>
      </c>
      <c r="G386" s="16">
        <v>307803424.93383175</v>
      </c>
      <c r="H386" s="5">
        <v>0</v>
      </c>
      <c r="I386" s="17">
        <v>0</v>
      </c>
      <c r="J386" s="5">
        <v>46262988.552037001</v>
      </c>
      <c r="K386" s="5">
        <v>39742692.651583999</v>
      </c>
      <c r="L386" s="5">
        <v>179265440.66953596</v>
      </c>
      <c r="M386" s="5">
        <v>0</v>
      </c>
      <c r="N386" s="6">
        <v>0</v>
      </c>
      <c r="O386" s="6">
        <v>0</v>
      </c>
      <c r="P386" s="6">
        <v>3919431.7800000003</v>
      </c>
      <c r="Q386" s="6">
        <v>0</v>
      </c>
      <c r="R386" s="6">
        <v>0</v>
      </c>
      <c r="S386" s="7">
        <f t="shared" si="5"/>
        <v>576993978.58698869</v>
      </c>
    </row>
    <row r="387" spans="1:19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748</v>
      </c>
      <c r="G387" s="16">
        <v>299421171.68229014</v>
      </c>
      <c r="H387" s="5">
        <v>0</v>
      </c>
      <c r="I387" s="17">
        <v>0</v>
      </c>
      <c r="J387" s="5">
        <v>50377591.638008997</v>
      </c>
      <c r="K387" s="5">
        <v>36881356.253394</v>
      </c>
      <c r="L387" s="5">
        <v>179550140.58662951</v>
      </c>
      <c r="M387" s="5">
        <v>0</v>
      </c>
      <c r="N387" s="6">
        <v>0</v>
      </c>
      <c r="O387" s="6">
        <v>0</v>
      </c>
      <c r="P387" s="6">
        <v>4575076.0200000005</v>
      </c>
      <c r="Q387" s="6">
        <v>0</v>
      </c>
      <c r="R387" s="6">
        <v>0</v>
      </c>
      <c r="S387" s="7">
        <f t="shared" si="5"/>
        <v>570805336.18032265</v>
      </c>
    </row>
    <row r="388" spans="1:19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748</v>
      </c>
      <c r="G388" s="16">
        <v>257280618.69668624</v>
      </c>
      <c r="H388" s="5">
        <v>0</v>
      </c>
      <c r="I388" s="17">
        <v>0</v>
      </c>
      <c r="J388" s="5">
        <v>35883372.217195004</v>
      </c>
      <c r="K388" s="5">
        <v>24939349.990950599</v>
      </c>
      <c r="L388" s="5">
        <v>142372788.49243811</v>
      </c>
      <c r="M388" s="5">
        <v>0</v>
      </c>
      <c r="N388" s="6">
        <v>0</v>
      </c>
      <c r="O388" s="6">
        <v>0</v>
      </c>
      <c r="P388" s="6">
        <v>3367467.36</v>
      </c>
      <c r="Q388" s="6">
        <v>0</v>
      </c>
      <c r="R388" s="6">
        <v>0</v>
      </c>
      <c r="S388" s="7">
        <f t="shared" si="5"/>
        <v>463843596.75726998</v>
      </c>
    </row>
    <row r="389" spans="1:19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749</v>
      </c>
      <c r="G389" s="16">
        <v>371722994.40509981</v>
      </c>
      <c r="H389" s="5">
        <v>0</v>
      </c>
      <c r="I389" s="17">
        <v>0</v>
      </c>
      <c r="J389" s="5">
        <v>90959309.954751998</v>
      </c>
      <c r="K389" s="5">
        <v>47213145.438914001</v>
      </c>
      <c r="L389" s="5">
        <v>286481923.3575331</v>
      </c>
      <c r="M389" s="5">
        <v>0</v>
      </c>
      <c r="N389" s="6">
        <v>0</v>
      </c>
      <c r="O389" s="6">
        <v>0</v>
      </c>
      <c r="P389" s="6">
        <v>7603904.3399999999</v>
      </c>
      <c r="Q389" s="6">
        <v>0</v>
      </c>
      <c r="R389" s="6">
        <v>0</v>
      </c>
      <c r="S389" s="7">
        <f t="shared" si="5"/>
        <v>803981277.49629891</v>
      </c>
    </row>
    <row r="390" spans="1:19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749</v>
      </c>
      <c r="G390" s="16">
        <v>683522754.07224679</v>
      </c>
      <c r="H390" s="5">
        <v>0</v>
      </c>
      <c r="I390" s="17">
        <v>0</v>
      </c>
      <c r="J390" s="5">
        <v>117402647.348416</v>
      </c>
      <c r="K390" s="5">
        <v>82970856.425338998</v>
      </c>
      <c r="L390" s="5">
        <v>472234024.11020529</v>
      </c>
      <c r="M390" s="5">
        <v>0</v>
      </c>
      <c r="N390" s="6">
        <v>0</v>
      </c>
      <c r="O390" s="6">
        <v>0</v>
      </c>
      <c r="P390" s="6">
        <v>9466525.2599999998</v>
      </c>
      <c r="Q390" s="6">
        <v>0</v>
      </c>
      <c r="R390" s="6">
        <v>0</v>
      </c>
      <c r="S390" s="7">
        <f t="shared" si="5"/>
        <v>1365596807.216207</v>
      </c>
    </row>
    <row r="391" spans="1:19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749</v>
      </c>
      <c r="G391" s="16">
        <v>1580278049.8437929</v>
      </c>
      <c r="H391" s="5">
        <v>0</v>
      </c>
      <c r="I391" s="17">
        <v>0</v>
      </c>
      <c r="J391" s="5">
        <v>227715124.10859799</v>
      </c>
      <c r="K391" s="5">
        <v>181723972.89592701</v>
      </c>
      <c r="L391" s="5">
        <v>970691366.7821877</v>
      </c>
      <c r="M391" s="5">
        <v>0</v>
      </c>
      <c r="N391" s="6">
        <v>0</v>
      </c>
      <c r="O391" s="6">
        <v>0</v>
      </c>
      <c r="P391" s="6">
        <v>28345463.82</v>
      </c>
      <c r="Q391" s="6">
        <v>0</v>
      </c>
      <c r="R391" s="6">
        <v>0</v>
      </c>
      <c r="S391" s="7">
        <f t="shared" si="5"/>
        <v>2988753977.4505057</v>
      </c>
    </row>
    <row r="392" spans="1:19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751</v>
      </c>
      <c r="G392" s="16">
        <v>934961752.24035013</v>
      </c>
      <c r="H392" s="5">
        <v>0</v>
      </c>
      <c r="I392" s="17">
        <v>0</v>
      </c>
      <c r="J392" s="5">
        <v>362416436.04524803</v>
      </c>
      <c r="K392" s="5">
        <v>169111031.30316699</v>
      </c>
      <c r="L392" s="5">
        <v>517974334.99781275</v>
      </c>
      <c r="M392" s="5">
        <v>0</v>
      </c>
      <c r="N392" s="6">
        <v>0</v>
      </c>
      <c r="O392" s="6">
        <v>0</v>
      </c>
      <c r="P392" s="6">
        <v>15335645.4</v>
      </c>
      <c r="Q392" s="6">
        <v>0</v>
      </c>
      <c r="R392" s="6">
        <v>0</v>
      </c>
      <c r="S392" s="7">
        <f t="shared" si="5"/>
        <v>1999799199.986578</v>
      </c>
    </row>
    <row r="393" spans="1:19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751</v>
      </c>
      <c r="G393" s="16">
        <v>494692679.9969703</v>
      </c>
      <c r="H393" s="5">
        <v>0</v>
      </c>
      <c r="I393" s="17">
        <v>0</v>
      </c>
      <c r="J393" s="5">
        <v>129250495.565611</v>
      </c>
      <c r="K393" s="5">
        <v>76060242.217193991</v>
      </c>
      <c r="L393" s="5">
        <v>236055235.10814166</v>
      </c>
      <c r="M393" s="5">
        <v>0</v>
      </c>
      <c r="N393" s="6">
        <v>0</v>
      </c>
      <c r="O393" s="6">
        <v>0</v>
      </c>
      <c r="P393" s="6">
        <v>6489805.1399999997</v>
      </c>
      <c r="Q393" s="6">
        <v>0</v>
      </c>
      <c r="R393" s="6">
        <v>0</v>
      </c>
      <c r="S393" s="7">
        <f t="shared" ref="S393:S406" si="6">+SUM(G393:R393)</f>
        <v>942548458.02791691</v>
      </c>
    </row>
    <row r="394" spans="1:19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751</v>
      </c>
      <c r="G394" s="16">
        <v>325171057.47098404</v>
      </c>
      <c r="H394" s="5">
        <v>0</v>
      </c>
      <c r="I394" s="17">
        <v>0</v>
      </c>
      <c r="J394" s="5">
        <v>60980860.009049997</v>
      </c>
      <c r="K394" s="5">
        <v>31422954.805429999</v>
      </c>
      <c r="L394" s="5">
        <v>137713974.78446257</v>
      </c>
      <c r="M394" s="5">
        <v>0</v>
      </c>
      <c r="N394" s="6">
        <v>0</v>
      </c>
      <c r="O394" s="6">
        <v>0</v>
      </c>
      <c r="P394" s="6">
        <v>4030617.0600000005</v>
      </c>
      <c r="Q394" s="6">
        <v>0</v>
      </c>
      <c r="R394" s="6">
        <v>0</v>
      </c>
      <c r="S394" s="7">
        <f t="shared" si="6"/>
        <v>559319464.12992656</v>
      </c>
    </row>
    <row r="395" spans="1:19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751</v>
      </c>
      <c r="G395" s="16">
        <v>324872239.98778284</v>
      </c>
      <c r="H395" s="5">
        <v>0</v>
      </c>
      <c r="I395" s="17">
        <v>0</v>
      </c>
      <c r="J395" s="5">
        <v>101727228.57918601</v>
      </c>
      <c r="K395" s="5">
        <v>56720662.941176996</v>
      </c>
      <c r="L395" s="5">
        <v>167889496.59613985</v>
      </c>
      <c r="M395" s="5">
        <v>0</v>
      </c>
      <c r="N395" s="6">
        <v>0</v>
      </c>
      <c r="O395" s="6">
        <v>0</v>
      </c>
      <c r="P395" s="6">
        <v>5691420.7199999997</v>
      </c>
      <c r="Q395" s="6">
        <v>0</v>
      </c>
      <c r="R395" s="6">
        <v>0</v>
      </c>
      <c r="S395" s="7">
        <f t="shared" si="6"/>
        <v>656901048.82428575</v>
      </c>
    </row>
    <row r="396" spans="1:19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751</v>
      </c>
      <c r="G396" s="16">
        <v>538789442.08685768</v>
      </c>
      <c r="H396" s="5">
        <v>0</v>
      </c>
      <c r="I396" s="17">
        <v>0</v>
      </c>
      <c r="J396" s="5">
        <v>129650770.678734</v>
      </c>
      <c r="K396" s="5">
        <v>60452313.493212998</v>
      </c>
      <c r="L396" s="5">
        <v>223951904.35140026</v>
      </c>
      <c r="M396" s="5">
        <v>0</v>
      </c>
      <c r="N396" s="6">
        <v>0</v>
      </c>
      <c r="O396" s="6">
        <v>0</v>
      </c>
      <c r="P396" s="6">
        <v>8467000.0200000014</v>
      </c>
      <c r="Q396" s="6">
        <v>0</v>
      </c>
      <c r="R396" s="6">
        <v>0</v>
      </c>
      <c r="S396" s="7">
        <f t="shared" si="6"/>
        <v>961311430.6302048</v>
      </c>
    </row>
    <row r="397" spans="1:19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752</v>
      </c>
      <c r="G397" s="16">
        <v>36003085.283222497</v>
      </c>
      <c r="H397" s="5">
        <v>0</v>
      </c>
      <c r="I397" s="17">
        <v>0</v>
      </c>
      <c r="J397" s="5">
        <v>13404883.212669687</v>
      </c>
      <c r="K397" s="5">
        <v>0</v>
      </c>
      <c r="L397" s="5">
        <v>0</v>
      </c>
      <c r="M397" s="5">
        <v>0</v>
      </c>
      <c r="N397" s="6">
        <v>0</v>
      </c>
      <c r="O397" s="6">
        <v>0</v>
      </c>
      <c r="P397" s="6">
        <v>506075.04</v>
      </c>
      <c r="Q397" s="6">
        <v>0</v>
      </c>
      <c r="R397" s="6">
        <v>0</v>
      </c>
      <c r="S397" s="7">
        <f t="shared" si="6"/>
        <v>49914043.535892181</v>
      </c>
    </row>
    <row r="398" spans="1:19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752</v>
      </c>
      <c r="G398" s="16">
        <v>27057468.17449737</v>
      </c>
      <c r="H398" s="5">
        <v>0</v>
      </c>
      <c r="I398" s="17">
        <v>0</v>
      </c>
      <c r="J398" s="5">
        <v>15102973.077928606</v>
      </c>
      <c r="K398" s="5">
        <v>0</v>
      </c>
      <c r="L398" s="5">
        <v>0</v>
      </c>
      <c r="M398" s="5">
        <v>0</v>
      </c>
      <c r="N398" s="6">
        <v>0</v>
      </c>
      <c r="O398" s="6">
        <v>0</v>
      </c>
      <c r="P398" s="6">
        <v>871135.38000000012</v>
      </c>
      <c r="Q398" s="6">
        <v>0</v>
      </c>
      <c r="R398" s="6">
        <v>0</v>
      </c>
      <c r="S398" s="7">
        <f t="shared" si="6"/>
        <v>43031576.632425979</v>
      </c>
    </row>
    <row r="399" spans="1:19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752</v>
      </c>
      <c r="G399" s="16">
        <v>62710455.077398255</v>
      </c>
      <c r="H399" s="5">
        <v>0</v>
      </c>
      <c r="I399" s="17">
        <v>0</v>
      </c>
      <c r="J399" s="5">
        <v>17198782.150829569</v>
      </c>
      <c r="K399" s="5">
        <v>0</v>
      </c>
      <c r="L399" s="5">
        <v>0</v>
      </c>
      <c r="M399" s="5">
        <v>0</v>
      </c>
      <c r="N399" s="6">
        <v>0</v>
      </c>
      <c r="O399" s="6">
        <v>0</v>
      </c>
      <c r="P399" s="6">
        <v>780466.86</v>
      </c>
      <c r="Q399" s="6">
        <v>0</v>
      </c>
      <c r="R399" s="6">
        <v>0</v>
      </c>
      <c r="S399" s="7">
        <f t="shared" si="6"/>
        <v>80689704.088227823</v>
      </c>
    </row>
    <row r="400" spans="1:19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752</v>
      </c>
      <c r="G400" s="16">
        <v>0</v>
      </c>
      <c r="H400" s="5">
        <v>0</v>
      </c>
      <c r="I400" s="17">
        <v>0</v>
      </c>
      <c r="J400" s="5">
        <v>210865633.32629466</v>
      </c>
      <c r="K400" s="5">
        <v>0</v>
      </c>
      <c r="L400" s="5">
        <v>0</v>
      </c>
      <c r="M400" s="5">
        <v>0</v>
      </c>
      <c r="N400" s="6">
        <v>0</v>
      </c>
      <c r="O400" s="6">
        <v>0</v>
      </c>
      <c r="P400" s="6">
        <v>2242501.92</v>
      </c>
      <c r="Q400" s="6">
        <v>0</v>
      </c>
      <c r="R400" s="6">
        <v>0</v>
      </c>
      <c r="S400" s="7">
        <f t="shared" si="6"/>
        <v>213108135.24629465</v>
      </c>
    </row>
    <row r="401" spans="1:19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752</v>
      </c>
      <c r="G401" s="16">
        <v>16265233.545321032</v>
      </c>
      <c r="H401" s="5">
        <v>0</v>
      </c>
      <c r="I401" s="17">
        <v>0</v>
      </c>
      <c r="J401" s="5">
        <v>9169898.6425339393</v>
      </c>
      <c r="K401" s="5">
        <v>0</v>
      </c>
      <c r="L401" s="5">
        <v>0</v>
      </c>
      <c r="M401" s="5">
        <v>0</v>
      </c>
      <c r="N401" s="6">
        <v>0</v>
      </c>
      <c r="O401" s="6">
        <v>0</v>
      </c>
      <c r="P401" s="6">
        <v>145681.20000000001</v>
      </c>
      <c r="Q401" s="6">
        <v>0</v>
      </c>
      <c r="R401" s="6">
        <v>0</v>
      </c>
      <c r="S401" s="7">
        <f t="shared" si="6"/>
        <v>25580813.387854971</v>
      </c>
    </row>
    <row r="402" spans="1:19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752</v>
      </c>
      <c r="G402" s="16">
        <v>0</v>
      </c>
      <c r="H402" s="5">
        <v>0</v>
      </c>
      <c r="I402" s="17">
        <v>0</v>
      </c>
      <c r="J402" s="5">
        <v>87686732.62041229</v>
      </c>
      <c r="K402" s="5">
        <v>0</v>
      </c>
      <c r="L402" s="5">
        <v>0</v>
      </c>
      <c r="M402" s="5">
        <v>0</v>
      </c>
      <c r="N402" s="6">
        <v>0</v>
      </c>
      <c r="O402" s="6">
        <v>0</v>
      </c>
      <c r="P402" s="6">
        <v>857319.48</v>
      </c>
      <c r="Q402" s="6">
        <v>0</v>
      </c>
      <c r="R402" s="6">
        <v>0</v>
      </c>
      <c r="S402" s="7">
        <f t="shared" si="6"/>
        <v>88544052.100412294</v>
      </c>
    </row>
    <row r="403" spans="1:19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752</v>
      </c>
      <c r="G403" s="16">
        <v>22576487.579941232</v>
      </c>
      <c r="H403" s="5">
        <v>0</v>
      </c>
      <c r="I403" s="17">
        <v>0</v>
      </c>
      <c r="J403" s="5">
        <v>297447.96380090498</v>
      </c>
      <c r="K403" s="5">
        <v>0</v>
      </c>
      <c r="L403" s="5">
        <v>0</v>
      </c>
      <c r="M403" s="5">
        <v>0</v>
      </c>
      <c r="N403" s="6">
        <v>0</v>
      </c>
      <c r="O403" s="6">
        <v>0</v>
      </c>
      <c r="P403" s="6">
        <v>110174.40000000001</v>
      </c>
      <c r="Q403" s="6">
        <v>0</v>
      </c>
      <c r="R403" s="6">
        <v>0</v>
      </c>
      <c r="S403" s="7">
        <f t="shared" si="6"/>
        <v>22984109.943742134</v>
      </c>
    </row>
    <row r="404" spans="1:19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752</v>
      </c>
      <c r="G404" s="16">
        <v>44787783.677535951</v>
      </c>
      <c r="H404" s="5">
        <v>0</v>
      </c>
      <c r="I404" s="17">
        <v>0</v>
      </c>
      <c r="J404" s="5">
        <v>15678869.234791353</v>
      </c>
      <c r="K404" s="5">
        <v>0</v>
      </c>
      <c r="L404" s="5">
        <v>0</v>
      </c>
      <c r="M404" s="5">
        <v>0</v>
      </c>
      <c r="N404" s="6">
        <v>0</v>
      </c>
      <c r="O404" s="6">
        <v>0</v>
      </c>
      <c r="P404" s="6">
        <v>1054094.76</v>
      </c>
      <c r="Q404" s="6">
        <v>0</v>
      </c>
      <c r="R404" s="6">
        <v>0</v>
      </c>
      <c r="S404" s="7">
        <f t="shared" si="6"/>
        <v>61520747.672327302</v>
      </c>
    </row>
    <row r="405" spans="1:19" x14ac:dyDescent="0.25">
      <c r="A405" s="22" t="s">
        <v>436</v>
      </c>
      <c r="B405" s="22" t="s">
        <v>436</v>
      </c>
      <c r="C405" s="22" t="s">
        <v>384</v>
      </c>
      <c r="D405" s="22" t="s">
        <v>385</v>
      </c>
      <c r="E405" s="25" t="s">
        <v>695</v>
      </c>
      <c r="F405" s="13" t="s">
        <v>752</v>
      </c>
      <c r="G405" s="16">
        <v>0</v>
      </c>
      <c r="H405" s="5">
        <v>0</v>
      </c>
      <c r="I405" s="17">
        <v>0</v>
      </c>
      <c r="J405" s="5">
        <v>268556720.1357466</v>
      </c>
      <c r="K405" s="5">
        <v>0</v>
      </c>
      <c r="L405" s="5">
        <v>0</v>
      </c>
      <c r="M405" s="5">
        <v>0</v>
      </c>
      <c r="N405" s="6">
        <v>0</v>
      </c>
      <c r="O405" s="6">
        <v>0</v>
      </c>
      <c r="P405" s="6">
        <v>4920462.9000000004</v>
      </c>
      <c r="Q405" s="6">
        <v>0</v>
      </c>
      <c r="R405" s="6">
        <v>0</v>
      </c>
      <c r="S405" s="7">
        <f t="shared" si="6"/>
        <v>273477183.03574657</v>
      </c>
    </row>
    <row r="406" spans="1:19" ht="15.75" thickBot="1" x14ac:dyDescent="0.3">
      <c r="A406" s="22" t="s">
        <v>436</v>
      </c>
      <c r="B406" s="22" t="s">
        <v>436</v>
      </c>
      <c r="C406" s="22" t="s">
        <v>384</v>
      </c>
      <c r="D406" s="22" t="s">
        <v>385</v>
      </c>
      <c r="E406" s="26" t="s">
        <v>696</v>
      </c>
      <c r="F406" s="13" t="s">
        <v>752</v>
      </c>
      <c r="G406" s="16">
        <v>29280735.218711004</v>
      </c>
      <c r="H406" s="5">
        <v>0</v>
      </c>
      <c r="I406" s="17">
        <v>0</v>
      </c>
      <c r="J406" s="5">
        <v>11814331.493212672</v>
      </c>
      <c r="K406" s="5">
        <v>0</v>
      </c>
      <c r="L406" s="5">
        <v>0</v>
      </c>
      <c r="M406" s="5">
        <v>0</v>
      </c>
      <c r="N406" s="6">
        <v>0</v>
      </c>
      <c r="O406" s="6">
        <v>0</v>
      </c>
      <c r="P406" s="6">
        <v>151182</v>
      </c>
      <c r="Q406" s="6">
        <v>0</v>
      </c>
      <c r="R406" s="6">
        <v>0</v>
      </c>
      <c r="S406" s="7">
        <f t="shared" si="6"/>
        <v>41246248.711923674</v>
      </c>
    </row>
    <row r="407" spans="1:19" ht="15.75" thickBot="1" x14ac:dyDescent="0.3">
      <c r="G407" s="23">
        <f t="shared" ref="G407:S407" si="7">+SUBTOTAL(9,G8:G406)</f>
        <v>33648441710.733749</v>
      </c>
      <c r="H407" s="23">
        <f t="shared" si="7"/>
        <v>8152107553.2382984</v>
      </c>
      <c r="I407" s="23">
        <f t="shared" si="7"/>
        <v>32803919203.180882</v>
      </c>
      <c r="J407" s="23">
        <f t="shared" si="7"/>
        <v>16361539306.835594</v>
      </c>
      <c r="K407" s="23">
        <f t="shared" si="7"/>
        <v>5412309791.4751101</v>
      </c>
      <c r="L407" s="23">
        <f t="shared" si="7"/>
        <v>22121003703.408794</v>
      </c>
      <c r="M407" s="23">
        <f t="shared" si="7"/>
        <v>4677605905.0817041</v>
      </c>
      <c r="N407" s="23">
        <f t="shared" si="7"/>
        <v>21826941160.67997</v>
      </c>
      <c r="O407" s="23">
        <f t="shared" si="7"/>
        <v>358839702.86000001</v>
      </c>
      <c r="P407" s="23">
        <f t="shared" si="7"/>
        <v>493340832.5399999</v>
      </c>
      <c r="Q407" s="23">
        <f t="shared" si="7"/>
        <v>86402326.680000007</v>
      </c>
      <c r="R407" s="23">
        <f t="shared" si="7"/>
        <v>402807060.00000006</v>
      </c>
      <c r="S407" s="23">
        <f t="shared" si="7"/>
        <v>146345258256.71414</v>
      </c>
    </row>
    <row r="408" spans="1:19" x14ac:dyDescent="0.25">
      <c r="G408" s="2"/>
      <c r="I408" s="20"/>
      <c r="J408" s="19"/>
      <c r="N408" s="20"/>
      <c r="S408" s="19"/>
    </row>
    <row r="409" spans="1:19" x14ac:dyDescent="0.25">
      <c r="G409" s="21"/>
      <c r="J409" s="20"/>
      <c r="K409" s="27"/>
      <c r="L409" s="20"/>
      <c r="N409" s="20"/>
      <c r="S409" s="19"/>
    </row>
    <row r="410" spans="1:19" x14ac:dyDescent="0.25">
      <c r="S410" s="28"/>
    </row>
    <row r="411" spans="1:19" x14ac:dyDescent="0.25">
      <c r="S411" s="20"/>
    </row>
    <row r="412" spans="1:19" x14ac:dyDescent="0.25">
      <c r="J412" s="19"/>
      <c r="S412" s="29"/>
    </row>
    <row r="414" spans="1:19" x14ac:dyDescent="0.25">
      <c r="J414" s="20"/>
      <c r="L414" s="20"/>
    </row>
  </sheetData>
  <sortState xmlns:xlrd2="http://schemas.microsoft.com/office/spreadsheetml/2017/richdata2" ref="A8:S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51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Septiembre</vt:lpstr>
      <vt:lpstr>Septiembre!Área_de_impresión</vt:lpstr>
      <vt:lpstr>Septiembre!Títulos_a_imprimir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Ayelén Anahí Ramirez Farias</cp:lastModifiedBy>
  <cp:lastPrinted>2024-06-11T17:10:21Z</cp:lastPrinted>
  <dcterms:created xsi:type="dcterms:W3CDTF">2017-03-31T14:53:56Z</dcterms:created>
  <dcterms:modified xsi:type="dcterms:W3CDTF">2024-10-28T15:04:27Z</dcterms:modified>
</cp:coreProperties>
</file>